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firstSheet="3" activeTab="3"/>
  </bookViews>
  <sheets>
    <sheet name="Приложение 1" sheetId="1" state="hidden" r:id="rId1"/>
    <sheet name="Приложение 2" sheetId="2" state="hidden" r:id="rId2"/>
    <sheet name="Приложение3" sheetId="3" state="hidden" r:id="rId3"/>
    <sheet name="Прил1" sheetId="4" r:id="rId4"/>
    <sheet name="Прил 2" sheetId="5" r:id="rId5"/>
    <sheet name="Прил3" sheetId="6" r:id="rId6"/>
  </sheets>
  <definedNames>
    <definedName name="А11">#REF!</definedName>
  </definedNames>
  <calcPr fullCalcOnLoad="1"/>
</workbook>
</file>

<file path=xl/sharedStrings.xml><?xml version="1.0" encoding="utf-8"?>
<sst xmlns="http://schemas.openxmlformats.org/spreadsheetml/2006/main" count="1552" uniqueCount="324">
  <si>
    <t xml:space="preserve">                                                                                                                              Приложение 1</t>
  </si>
  <si>
    <t>К решению  Совета городского поселения город Белебей  муниципального района</t>
  </si>
  <si>
    <r>
      <t xml:space="preserve">                                                                      </t>
    </r>
    <r>
      <rPr>
        <sz val="12"/>
        <rFont val="Times New Roman"/>
        <family val="1"/>
      </rPr>
      <t xml:space="preserve">Белебеевский район Республики Башкортостан </t>
    </r>
  </si>
  <si>
    <t xml:space="preserve">"Об  исполнении бюджетагородского поселения город Белебей муниципального района </t>
  </si>
  <si>
    <t>(в рублях)</t>
  </si>
  <si>
    <t>Код бюджетной классификации Российской Федерации</t>
  </si>
  <si>
    <t>Наименование кода группы, подгруппы, статьи, подстатьи, элемента, программы (подпрограммы), кода экономической классификации доходов</t>
  </si>
  <si>
    <t>Сумма</t>
  </si>
  <si>
    <t>ВСЕГО</t>
  </si>
  <si>
    <t>1 00 00000 00 0000 000</t>
  </si>
  <si>
    <t>ДОХОДЫ</t>
  </si>
  <si>
    <t>1 01 00000 00 0000 000</t>
  </si>
  <si>
    <t>НАЛОГИ НА ПРИБЫЛЬ, ДОХОДЫ</t>
  </si>
  <si>
    <t xml:space="preserve">1 01 02000 01 0000 110 </t>
  </si>
  <si>
    <t>Налог на доходы физических лиц</t>
  </si>
  <si>
    <t xml:space="preserve">1 01 02010 01 0000 110 </t>
  </si>
  <si>
    <t>Налог на доходы физических лиц с доходов, полученных в виде дивидендов от долевого участия в деятельности организаций</t>
  </si>
  <si>
    <t xml:space="preserve">1 01 02020 01 0000 110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</si>
  <si>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</si>
  <si>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</si>
  <si>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</si>
  <si>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1 01 02022 01 0000 110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</si>
  <si>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</si>
  <si>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1 01 02030 01 0000 110 </t>
  </si>
  <si>
    <t xml:space="preserve">Налог на доходы физических лиц с доходов, полученных физическими лицами не являющимися налоговыми резидентами Российской Федерации </t>
  </si>
  <si>
    <t xml:space="preserve">1 01 02040 01 0000 110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</si>
  <si>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</si>
  <si>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1 05 00000 00 0000 000</t>
  </si>
  <si>
    <t>НАЛОГИ НА СОВОКУПНЫЙ ДОХОД</t>
  </si>
  <si>
    <t xml:space="preserve">1 05 03000 01 0000 110 </t>
  </si>
  <si>
    <t>Единый сельскохозяйственный налог</t>
  </si>
  <si>
    <t>1 06 00000 00 0000 000</t>
  </si>
  <si>
    <t>НАЛОГИ НА ИМУЩЕСТВО</t>
  </si>
  <si>
    <t>1 06 01000 00 0000 000</t>
  </si>
  <si>
    <t>Налог на имущество физических лиц</t>
  </si>
  <si>
    <t>1 06 01030 10 0000 000</t>
  </si>
  <si>
    <t>Налог на имущество физических лиц, взимаемый по ставкам, применяемым к объектам налогообложения, расположенным в границах поселений</t>
  </si>
  <si>
    <t>1 06 06000 00 0000 000</t>
  </si>
  <si>
    <t>Земельный налог</t>
  </si>
  <si>
    <t>1 06 06013 10 0000 000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</si>
  <si>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</si>
  <si>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1 06 06023 10 0000 000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</si>
  <si>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</si>
  <si>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1 08 00000 00 0000 000</t>
  </si>
  <si>
    <t>ГОСУДАРСТВЕННАЯ ПОШЛИНА,СБОРЫ</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</si>
  <si>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</si>
  <si>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</si>
  <si>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1 09 00000 00 0000 000</t>
  </si>
  <si>
    <t>ЗАДОЛЖЕННОСТЬ И ПЕРЕРАСЧЕТЫ ПО ОТМЕНЕННЫМ НАЛОГАМ, СБОРАМ И ИНЫМ ОБЯЗАТЕЛЬНЫМ ПЛАТЕЖАМ</t>
  </si>
  <si>
    <t>1 11 00000 00 0000 000</t>
  </si>
  <si>
    <t>ДОХОДЫ ОТ ИСПОЛЬЗОВАНИЯ ИМУЩЕСТВА, НАХОДЯЩЕГОСЯ В ГОСУДАРСТВЕННОЙ И МУНИЦИПАЛЬНОЙ СОБСТВЕННОСТИ</t>
  </si>
  <si>
    <t>1 11 05000 00 0000 120</t>
  </si>
  <si>
    <t>Доходы от сдачи в аренду имущества, находящегося в государственной и муниципальной собственности</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</si>
  <si>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</si>
  <si>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</si>
  <si>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1 11 05010 10 0000 120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</si>
  <si>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</si>
  <si>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</si>
  <si>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и в хозяйственном ведении федеральных государственных унитарных и муниципальных унитарных предприятий</t>
  </si>
  <si>
    <t>1 11 05035 10 0000 120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</si>
  <si>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</si>
  <si>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</si>
  <si>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</si>
  <si>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</si>
  <si>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</si>
  <si>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1 11 07015 10 0000 120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</si>
  <si>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</si>
  <si>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</si>
  <si>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</si>
  <si>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1 11 09030 00 0000 120</t>
  </si>
  <si>
    <t>Доходы от эксплуатации и использования имущества автомобильных дорог, находящихся в государственной и муниципальной собственности</t>
  </si>
  <si>
    <t>1 11 09035 10 0000 120</t>
  </si>
  <si>
    <t>Доходы от эксплуатации и использования имущества автомобильных дорог, находящихся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</si>
  <si>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</si>
  <si>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</si>
  <si>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</si>
  <si>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</si>
  <si>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</si>
  <si>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</si>
  <si>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1 13 03050 10 0000 130</t>
  </si>
  <si>
    <t>Прочие доходы от оказания платных услуг получателями средств бюджетов поселений и компенсации затрат бюджетов поселений</t>
  </si>
  <si>
    <t>1 14 00000 00 0000 000</t>
  </si>
  <si>
    <t>ДОХОДЫ ОТ ПРОДАЖИ МАТЕРИАЛЬНЫХ И НЕМАТЕРИАЛЬНЫХ АКТИВОВ</t>
  </si>
  <si>
    <t>1 14 02000 00 0000 410</t>
  </si>
  <si>
    <t>Доходы от реализации имущества, находящегося в государственной и муниципальной собственности</t>
  </si>
  <si>
    <t>1 14 02032 10 0000 410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</si>
  <si>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t>
  </si>
  <si>
    <t>1 14 02033 10 0000 410</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</si>
  <si>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</si>
  <si>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</si>
  <si>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</si>
  <si>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1 14 06010 00 0000 430</t>
  </si>
  <si>
    <t>Доходы от продажи земельных участков, государственная собственность на которые не разграничена</t>
  </si>
  <si>
    <t>1 14 06014 10 0000 430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</si>
  <si>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</si>
  <si>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1 16 32050 10 0000 140</t>
  </si>
  <si>
    <t>Возмещение сумм, израсходованных незаконно или не по целевому назначению, а также доходов, полученных от их использования ( в части бюджетов поселений)</t>
  </si>
  <si>
    <t>1 17 00000 00 0000 000</t>
  </si>
  <si>
    <t>ПРОЧИЕ НЕНАЛОГОВЫЕ ДОХОДЫ</t>
  </si>
  <si>
    <t>1 17 05050 10 0000 180</t>
  </si>
  <si>
    <t>Прочие неналоговые доходы бюджетов поселений</t>
  </si>
  <si>
    <t>2 00 00000 00 0000 000</t>
  </si>
  <si>
    <t>БЕЗВОЗМЕЗДНЫЕ ПОСТУПЛЕНИЯ</t>
  </si>
  <si>
    <t xml:space="preserve">2 02 01000 00 0000 151  </t>
  </si>
  <si>
    <t>Дотации от других бюджетов бюджетной системы Российской Федерации</t>
  </si>
  <si>
    <t>2 02 01001 10 0000 151</t>
  </si>
  <si>
    <t>Дотации бюджетам поселений на выравнивание  бюджетной обеспеченности</t>
  </si>
  <si>
    <t>Председатель Совета</t>
  </si>
  <si>
    <t xml:space="preserve">          Приложение 2</t>
  </si>
  <si>
    <t>Распределение расходов</t>
  </si>
  <si>
    <r>
      <t xml:space="preserve"> </t>
    </r>
    <r>
      <rPr>
        <b/>
        <sz val="12"/>
        <rFont val="Times New Roman"/>
        <family val="1"/>
      </rPr>
      <t xml:space="preserve">Бюджета городского поселения город Белебей  муниципального района Белебевский район  </t>
    </r>
  </si>
  <si>
    <t xml:space="preserve">и видам расходов функциональной классификации расходов бюджетов </t>
  </si>
  <si>
    <t>Российской Федерации</t>
  </si>
  <si>
    <t>Наименование</t>
  </si>
  <si>
    <t>РзПр</t>
  </si>
  <si>
    <t>Цс</t>
  </si>
  <si>
    <t>Вр</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</si>
  <si>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</si>
  <si>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</si>
  <si>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</si>
  <si>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</si>
  <si>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</si>
  <si>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0020300</t>
  </si>
  <si>
    <t>Выполнение функций органами местного самоуправления</t>
  </si>
  <si>
    <t>500</t>
  </si>
  <si>
    <t>Центральный аппарат</t>
  </si>
  <si>
    <t>0020400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</si>
  <si>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</si>
  <si>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</si>
  <si>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 (исполнительно-распорядительного органа муниципального образования)</t>
  </si>
  <si>
    <t>0020800</t>
  </si>
  <si>
    <t>5190295</t>
  </si>
  <si>
    <t>Обеспечение проведения выборов и референдумов</t>
  </si>
  <si>
    <t>0107</t>
  </si>
  <si>
    <t>Проведение выборов в представительные органы муниципального образования</t>
  </si>
  <si>
    <t>02000002</t>
  </si>
  <si>
    <t>Другие общегосударственные вопросы</t>
  </si>
  <si>
    <t>0114</t>
  </si>
  <si>
    <t>Обеспечение деятельности подведомственных учреждений</t>
  </si>
  <si>
    <t>0939900</t>
  </si>
  <si>
    <t>Жилищно-коммунальное хозяйство</t>
  </si>
  <si>
    <t>0500</t>
  </si>
  <si>
    <t>Жилищное хозяйство</t>
  </si>
  <si>
    <t>0501</t>
  </si>
  <si>
    <t>Субсидии юридическим лицам</t>
  </si>
  <si>
    <t>006</t>
  </si>
  <si>
    <t>Коммунальное хозяйство</t>
  </si>
  <si>
    <t>0502</t>
  </si>
  <si>
    <t>Мероприятия в области коммунального хозяйства</t>
  </si>
  <si>
    <t>3510500</t>
  </si>
  <si>
    <t>Благоустройство</t>
  </si>
  <si>
    <t>0503</t>
  </si>
  <si>
    <t>Уличное освещение</t>
  </si>
  <si>
    <t>6000100</t>
  </si>
  <si>
    <t>Содержание автомобильных дорог и инженерных сооружений на них в границах городских округов и поселений в рамках благоустройства</t>
  </si>
  <si>
    <t>6000200</t>
  </si>
  <si>
    <t>Озеленение</t>
  </si>
  <si>
    <t>6000300</t>
  </si>
  <si>
    <t>Организация и содержание мест захоронения</t>
  </si>
  <si>
    <t>6000400</t>
  </si>
  <si>
    <t>Прочие мероприятия по благоустройству городских округов и поселений</t>
  </si>
  <si>
    <t>6000500</t>
  </si>
  <si>
    <t xml:space="preserve">КУЛЬТУРА,КИНЕМАТОГРАФИЯ И СРЕДСТВА МАССОВОЙ ИНФОРМАЦИИ </t>
  </si>
  <si>
    <t>0800</t>
  </si>
  <si>
    <t>Культура</t>
  </si>
  <si>
    <t>0801</t>
  </si>
  <si>
    <t>Дворцы и дома культуры, другие учреждения культуры и средств массовой информации</t>
  </si>
  <si>
    <t>4409900</t>
  </si>
  <si>
    <t>Выполнение функций бюджетными учреждениями</t>
  </si>
  <si>
    <t>001</t>
  </si>
  <si>
    <t>Музеи и постоянные выставки</t>
  </si>
  <si>
    <t>4419900</t>
  </si>
  <si>
    <t>Мероприятия в сфере культуры, кинематографии и СМИ</t>
  </si>
  <si>
    <t>4508500</t>
  </si>
  <si>
    <t>Кинематография</t>
  </si>
  <si>
    <t>0802</t>
  </si>
  <si>
    <t>Социальная политика</t>
  </si>
  <si>
    <t>1000</t>
  </si>
  <si>
    <t>Социальное обеспечение населения</t>
  </si>
  <si>
    <t>1003</t>
  </si>
  <si>
    <t>Меры социальной поддержки и  социальные выплаты отдельным категориям граждан, установленные решениями органов местного самоуправления</t>
  </si>
  <si>
    <t>5058570</t>
  </si>
  <si>
    <t>Социальные выплаты</t>
  </si>
  <si>
    <t>005</t>
  </si>
  <si>
    <t>Мероприятия в области социальной политики</t>
  </si>
  <si>
    <t>5140100</t>
  </si>
  <si>
    <t>Межбюджетные трансферты</t>
  </si>
  <si>
    <t>Иные межбюджетные трансферты  бюджетам  муниципальных районов</t>
  </si>
  <si>
    <t>1104-05</t>
  </si>
  <si>
    <t>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t>
  </si>
  <si>
    <t>Иные межбюджетные трансферты</t>
  </si>
  <si>
    <t>017</t>
  </si>
  <si>
    <t xml:space="preserve">          Приложение 3</t>
  </si>
  <si>
    <t>Ведомственная структура  расходов бюджета городского поселения город Белебей муниципального района   Белебеевский район</t>
  </si>
  <si>
    <t>Глава</t>
  </si>
  <si>
    <t>Физическая культура и спорт</t>
  </si>
  <si>
    <t>0908</t>
  </si>
  <si>
    <t>Мероприятия в области здравоохранения, спорта и физической культуры, туризма</t>
  </si>
  <si>
    <t>2 02 02009 10 0000 151</t>
  </si>
  <si>
    <t>2 02 02068 10 0000 151</t>
  </si>
  <si>
    <t>Субсидии бюджетам поселений на комплектование книжных фондов библиотек муниципальных образований.</t>
  </si>
  <si>
    <t>Субсидии бюджетам поселений на государственную поддержку малого и среднего предпринимательства, включая крестьянские (фермерские) хозяйства</t>
  </si>
  <si>
    <t>1 09 04050 10 0000 110</t>
  </si>
  <si>
    <t>Земельный налог (по обязательствам, возникшим до 1 января 2006 года), мобилизуемый на территориях поселений</t>
  </si>
  <si>
    <t xml:space="preserve">Республики Башкортостан за 2009 год по разделам,подразделам, целевым статьям </t>
  </si>
  <si>
    <t>0310</t>
  </si>
  <si>
    <t>7950000</t>
  </si>
  <si>
    <t>Обеспечение пожарной безопасности</t>
  </si>
  <si>
    <t>Целевые программы муниципальных образований</t>
  </si>
  <si>
    <t>0412</t>
  </si>
  <si>
    <t>3400303</t>
  </si>
  <si>
    <t>Полномочия в области земельных отношений</t>
  </si>
  <si>
    <t>Другие вопросы в области национальной экономики</t>
  </si>
  <si>
    <t>3450100</t>
  </si>
  <si>
    <t>013</t>
  </si>
  <si>
    <t>Субсидии на государственную поддержку малого и среднего предпринимательства, включая крестьянские (фермерские) хозяйства</t>
  </si>
  <si>
    <t>Прочие расходы</t>
  </si>
  <si>
    <t>3500300</t>
  </si>
  <si>
    <t>Мероприятия в области жилищного хозяйства</t>
  </si>
  <si>
    <t>0803</t>
  </si>
  <si>
    <t>4538500</t>
  </si>
  <si>
    <t>Телевидение и радиовещание</t>
  </si>
  <si>
    <t>Государственная поддержка в сфере культуры, кинематографии и средств массовой информации</t>
  </si>
  <si>
    <t>0804</t>
  </si>
  <si>
    <t>4578500</t>
  </si>
  <si>
    <t>Периодическая печать и издательства</t>
  </si>
  <si>
    <t>4429900</t>
  </si>
  <si>
    <t>0806</t>
  </si>
  <si>
    <t>4529900</t>
  </si>
  <si>
    <t>Другие вопросы в области культуры, кинематографии, средств массовой информации</t>
  </si>
  <si>
    <t>4829900</t>
  </si>
  <si>
    <t>5129700</t>
  </si>
  <si>
    <t>0707</t>
  </si>
  <si>
    <t>4310100</t>
  </si>
  <si>
    <t>Молодежная политика и оздоровление детей</t>
  </si>
  <si>
    <t>Проведение мероприятий для детей и молодежи</t>
  </si>
  <si>
    <t>5204000-02</t>
  </si>
  <si>
    <t>Иные безвозмездные и безвозвратные перечисления</t>
  </si>
  <si>
    <t>5210600</t>
  </si>
  <si>
    <t>Н.М.Николаев</t>
  </si>
  <si>
    <t>Проект</t>
  </si>
  <si>
    <t>706-725</t>
  </si>
  <si>
    <t xml:space="preserve"> Республики Башкортостан  за 2009 год</t>
  </si>
  <si>
    <r>
      <t xml:space="preserve"> </t>
    </r>
    <r>
      <rPr>
        <b/>
        <sz val="12"/>
        <rFont val="Times New Roman"/>
        <family val="1"/>
      </rPr>
      <t>Поступление доходов в бюджет городского поселения город Белебей муниципального района Белебеевский район Республики Башкортостан в 2009 году</t>
    </r>
  </si>
  <si>
    <t>От  28 мая  2010 года  № 311</t>
  </si>
  <si>
    <t>От  28 мая 2010 года  №311</t>
  </si>
  <si>
    <t>Николаев Н.М.</t>
  </si>
  <si>
    <t>Белебеевский   район Республики Башкортостан за 2010 год"</t>
  </si>
  <si>
    <t>Белебеевский   район Республики Башкортостан за 2010год"</t>
  </si>
  <si>
    <t xml:space="preserve">2 02 01003 10 0000 151  </t>
  </si>
  <si>
    <t>Дотации бюджетам поселений на поддержку мер по обеспечению сбалансированности бюджетов</t>
  </si>
  <si>
    <t>2 02 02088 10 0001 151</t>
  </si>
  <si>
    <t>Субсидии бюджетам поселений на обеспечение мероприятий по капиитальному ремонту многоквартирных домов и переселению граждан из аварийного жилищного фонда за счет средств,поступивших от государственной корпорации</t>
  </si>
  <si>
    <t>2 02 02102 10 0000 151</t>
  </si>
  <si>
    <t>Субсидии бюджетам поселений на закупку автотранспортных средств</t>
  </si>
  <si>
    <t>2 02 04025 10 0000 151</t>
  </si>
  <si>
    <t>2 02 09054 10 0000 151</t>
  </si>
  <si>
    <t>Прочие безвозмездные поступления в бюджеты поселений от бюджетов муниципальных районов</t>
  </si>
  <si>
    <t xml:space="preserve">"Об  исполнении бюджета городского поселения город Белебей муниципального района </t>
  </si>
  <si>
    <t>1 06 01030 10 0000 110</t>
  </si>
  <si>
    <t>1 06 06013 10 0000 110</t>
  </si>
  <si>
    <t>1 06 06023 10 0000 110</t>
  </si>
  <si>
    <t>4402000</t>
  </si>
  <si>
    <t>019</t>
  </si>
  <si>
    <t>0029900</t>
  </si>
  <si>
    <t>Образование</t>
  </si>
  <si>
    <t>0700</t>
  </si>
  <si>
    <t>Белебеевский   район Республики Башкортостан за 2011 год"</t>
  </si>
  <si>
    <r>
      <t xml:space="preserve"> </t>
    </r>
    <r>
      <rPr>
        <b/>
        <sz val="12"/>
        <rFont val="Times New Roman"/>
        <family val="1"/>
      </rPr>
      <t>Поступление доходов в бюджет городского поселения город Белебей муниципального района Белебеевский район Республики Башкортостан в 2011 году</t>
    </r>
  </si>
  <si>
    <t xml:space="preserve">1 05 03010 01 0000 110 </t>
  </si>
  <si>
    <t xml:space="preserve">1 05 03020 01 0000 110 </t>
  </si>
  <si>
    <t>Единый сельскохозяйственный налог (за налоговые периоды, истекшие до 1 января 2011 года)</t>
  </si>
  <si>
    <t>1 11 01050 10 0000 120</t>
  </si>
  <si>
    <t>Доходы в виде прибыли, приходящейся на доли в уствных (складочных) капиталах хозяйственных товариществ и обществ, или дивидендов по акциям, принадлежащим поселениям</t>
  </si>
  <si>
    <t xml:space="preserve">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основных средств по указанному имуществу </t>
  </si>
  <si>
    <t>Межбюджетные трансферты, передаваемые бюджетам поселений на комплектование книжных фондов библиотек муниципальных образований</t>
  </si>
  <si>
    <t xml:space="preserve">Республики Башкортостан за 2011 год по разделам,подразделам, целевым статьям </t>
  </si>
  <si>
    <t>0113</t>
  </si>
  <si>
    <t>0900400</t>
  </si>
  <si>
    <t>Содержание и обслуживание муниципальной казны</t>
  </si>
  <si>
    <t>Выполнени функций органами местного самоуправления</t>
  </si>
  <si>
    <t>Дорожное хозяйство (дорожные фонды)</t>
  </si>
  <si>
    <t>0409</t>
  </si>
  <si>
    <t>Респуликанская целевая программа "Развитие автомобильных дорог Республики Башкортостан (2010-2015 годы)"</t>
  </si>
  <si>
    <t>5220400</t>
  </si>
  <si>
    <t>Капитальный ремонт государственного жилищного фонда субъектов Российской Федерации и муниципального жилищного фонда</t>
  </si>
  <si>
    <t>3500200</t>
  </si>
  <si>
    <t>5220800</t>
  </si>
  <si>
    <t>Комплексная программа Республики Башкортостан "Энергосбережение и повышение энергетической эффективности на 2010-2014 годы и на период до 2020 года"</t>
  </si>
  <si>
    <t>1020201</t>
  </si>
  <si>
    <t>003</t>
  </si>
  <si>
    <t>Строительство объектов социального и производственного комплексов, в том числе объектов общегражданского назначения, жилья, инфраструктуры</t>
  </si>
  <si>
    <t>Бюджетные инвестиции</t>
  </si>
  <si>
    <t>5221100</t>
  </si>
  <si>
    <t>Республиканская целевая программа "Модернизация систем наружного освещения населенных пунктов Республики Башкортостан" на 2011-2015 годы</t>
  </si>
  <si>
    <t>6000600</t>
  </si>
  <si>
    <t>Капитальный ремонт и ремонт дворовых территорий многоквартирных домов, проездов к дворовым территориям многквартирных домов населенных пунктов</t>
  </si>
  <si>
    <t>4319900</t>
  </si>
  <si>
    <t>4400200</t>
  </si>
  <si>
    <t>Субсидии некоммерческим организациям</t>
  </si>
  <si>
    <t>Кмплектование книжных фондов библиотек муниципальных образований и государственных библиотек городов Москвы и Санкт-Петербурга</t>
  </si>
  <si>
    <t>Автономные некоммерческие учреждения клубного типа</t>
  </si>
  <si>
    <t>4422000</t>
  </si>
  <si>
    <t>Автономные некоммерческие учреждения библиотечного типа</t>
  </si>
  <si>
    <t>Государственная поддержка в сфере культуры, кинематографии, средств массовой информации</t>
  </si>
  <si>
    <t>Физическая культура</t>
  </si>
  <si>
    <t>Автономные учреждения</t>
  </si>
  <si>
    <t>Государственная поддержка в сфере средств массовой информации</t>
  </si>
  <si>
    <t>Прочие межбюджетные трансферты общего характкра</t>
  </si>
  <si>
    <t>1403</t>
  </si>
  <si>
    <t>Белебеевский   район Республики Башкортостан за 2011год"</t>
  </si>
  <si>
    <t xml:space="preserve"> Республики Башкортостан  за 2011 год</t>
  </si>
  <si>
    <t>791</t>
  </si>
  <si>
    <t>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</si>
  <si>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ОБРАЗОВАНИЕ</t>
  </si>
  <si>
    <t>Комплектование книжных фондов библиотек муниципальных образований и государственных библиотек городов Москвы и Санкт-Петербурга</t>
  </si>
  <si>
    <t>Автомные некоммерческие учреждения библиотечного типа</t>
  </si>
  <si>
    <t>11011</t>
  </si>
  <si>
    <t>1101</t>
  </si>
  <si>
    <t>4822000</t>
  </si>
  <si>
    <t>Периодическая пчать и издательства</t>
  </si>
  <si>
    <t>1202</t>
  </si>
  <si>
    <t>Прочие межбюджетные трансферты общего характера</t>
  </si>
  <si>
    <t>от "30" мая 2012 г. № 42</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</si>
</sst>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Red]#,##0.00"/>
  </numFmts>
  <fonts count="48">
    <font>
      <sz val="10"/>
      <name val="Arial"/>
      <family val="0"/>
    </font>
    <font>
      <sz val="12"/>
      <name val="Times New Roman"/>
      <family val="1"/>
    </font>
    <font>
      <b/>
      <sz val="12"/>
      <name val="Times New Roman"/>
      <family val="1"/>
    </font>
    <font>
      <sz val="12"/>
      <name val="Arial Unicode MS"/>
      <family val="2"/>
    </font>
    <font>
      <b/>
      <sz val="12"/>
      <name val="Arial Unicode MS"/>
      <family val="2"/>
    </font>
    <font>
      <b/>
      <sz val="12"/>
      <color indexed="12"/>
      <name val="Times New Roman"/>
      <family val="1"/>
    </font>
    <font>
      <b/>
      <sz val="16"/>
      <name val="Times New Roman"/>
      <family val="1"/>
    </font>
    <font>
      <b/>
      <i/>
      <sz val="12"/>
      <name val="Times New Roman"/>
      <family val="1"/>
    </font>
    <font>
      <b/>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62"/>
      <name val="Times New Roman"/>
      <family val="1"/>
    </font>
    <font>
      <b/>
      <sz val="12"/>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4"/>
      <name val="Times New Roman"/>
      <family val="1"/>
    </font>
    <font>
      <b/>
      <sz val="12"/>
      <color rgb="FF0070C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top style="thin">
        <color indexed="8"/>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5" fillId="32" borderId="0" applyNumberFormat="0" applyBorder="0" applyAlignment="0" applyProtection="0"/>
  </cellStyleXfs>
  <cellXfs count="95">
    <xf numFmtId="0" fontId="0" fillId="0" borderId="0" xfId="0" applyAlignment="1">
      <alignment/>
    </xf>
    <xf numFmtId="0" fontId="1" fillId="0" borderId="0" xfId="0" applyFont="1" applyAlignment="1">
      <alignment wrapText="1"/>
    </xf>
    <xf numFmtId="0" fontId="1" fillId="0" borderId="10" xfId="0" applyFont="1" applyBorder="1" applyAlignment="1">
      <alignment wrapText="1"/>
    </xf>
    <xf numFmtId="0" fontId="2" fillId="0" borderId="10" xfId="0" applyFont="1" applyBorder="1" applyAlignment="1">
      <alignment horizontal="center" wrapText="1"/>
    </xf>
    <xf numFmtId="0" fontId="1" fillId="0" borderId="10" xfId="0" applyFont="1" applyBorder="1" applyAlignment="1">
      <alignment horizontal="center" wrapText="1"/>
    </xf>
    <xf numFmtId="4" fontId="2" fillId="0" borderId="10" xfId="0" applyNumberFormat="1" applyFont="1" applyBorder="1" applyAlignment="1">
      <alignment horizontal="center" wrapText="1"/>
    </xf>
    <xf numFmtId="4" fontId="1" fillId="0" borderId="10" xfId="0" applyNumberFormat="1" applyFont="1" applyBorder="1" applyAlignment="1">
      <alignment wrapText="1"/>
    </xf>
    <xf numFmtId="4" fontId="5" fillId="0" borderId="10" xfId="0" applyNumberFormat="1" applyFont="1" applyBorder="1" applyAlignment="1">
      <alignment wrapText="1"/>
    </xf>
    <xf numFmtId="4" fontId="2" fillId="0" borderId="10" xfId="0" applyNumberFormat="1" applyFont="1" applyBorder="1" applyAlignment="1">
      <alignment wrapText="1"/>
    </xf>
    <xf numFmtId="0" fontId="1" fillId="0" borderId="0" xfId="0" applyFont="1" applyBorder="1" applyAlignment="1">
      <alignment/>
    </xf>
    <xf numFmtId="0" fontId="1" fillId="0" borderId="0" xfId="0" applyFont="1" applyBorder="1" applyAlignment="1">
      <alignment horizontal="center"/>
    </xf>
    <xf numFmtId="0" fontId="1" fillId="0" borderId="10" xfId="0" applyFont="1" applyBorder="1" applyAlignment="1">
      <alignment horizontal="center"/>
    </xf>
    <xf numFmtId="0" fontId="2" fillId="0" borderId="10" xfId="0" applyFont="1" applyFill="1" applyBorder="1" applyAlignment="1">
      <alignment wrapText="1"/>
    </xf>
    <xf numFmtId="0" fontId="2" fillId="0" borderId="10" xfId="0" applyFont="1" applyBorder="1" applyAlignment="1">
      <alignment horizontal="center"/>
    </xf>
    <xf numFmtId="4" fontId="2" fillId="0" borderId="10" xfId="0" applyNumberFormat="1" applyFont="1" applyBorder="1" applyAlignment="1">
      <alignment horizontal="center"/>
    </xf>
    <xf numFmtId="0" fontId="2" fillId="0" borderId="10" xfId="0" applyFont="1" applyBorder="1" applyAlignment="1">
      <alignment/>
    </xf>
    <xf numFmtId="49" fontId="2" fillId="0" borderId="10" xfId="0" applyNumberFormat="1" applyFont="1" applyBorder="1" applyAlignment="1">
      <alignment horizontal="center"/>
    </xf>
    <xf numFmtId="4" fontId="2" fillId="33" borderId="10" xfId="0" applyNumberFormat="1" applyFont="1" applyFill="1" applyBorder="1" applyAlignment="1">
      <alignment horizontal="center"/>
    </xf>
    <xf numFmtId="49" fontId="1" fillId="0" borderId="10" xfId="0" applyNumberFormat="1" applyFont="1" applyBorder="1" applyAlignment="1">
      <alignment horizontal="center"/>
    </xf>
    <xf numFmtId="4" fontId="1" fillId="33" borderId="10" xfId="0" applyNumberFormat="1" applyFont="1" applyFill="1" applyBorder="1" applyAlignment="1">
      <alignment horizontal="center"/>
    </xf>
    <xf numFmtId="4" fontId="1" fillId="0" borderId="10" xfId="0" applyNumberFormat="1" applyFont="1" applyBorder="1" applyAlignment="1">
      <alignment horizontal="center"/>
    </xf>
    <xf numFmtId="2" fontId="1" fillId="0" borderId="10" xfId="0" applyNumberFormat="1" applyFont="1" applyBorder="1" applyAlignment="1">
      <alignment horizontal="center"/>
    </xf>
    <xf numFmtId="49" fontId="1" fillId="0" borderId="10" xfId="0" applyNumberFormat="1" applyFont="1" applyFill="1" applyBorder="1" applyAlignment="1">
      <alignment wrapText="1"/>
    </xf>
    <xf numFmtId="0" fontId="1" fillId="0" borderId="0" xfId="0" applyFont="1" applyBorder="1" applyAlignment="1">
      <alignment wrapText="1"/>
    </xf>
    <xf numFmtId="49" fontId="1" fillId="0" borderId="10" xfId="0" applyNumberFormat="1" applyFont="1" applyFill="1" applyBorder="1" applyAlignment="1">
      <alignment horizontal="center" wrapText="1"/>
    </xf>
    <xf numFmtId="0" fontId="2" fillId="0" borderId="10" xfId="0" applyFont="1" applyBorder="1" applyAlignment="1">
      <alignment wrapText="1"/>
    </xf>
    <xf numFmtId="49" fontId="2" fillId="0" borderId="10" xfId="0" applyNumberFormat="1" applyFont="1" applyFill="1" applyBorder="1" applyAlignment="1">
      <alignment horizontal="center" wrapText="1"/>
    </xf>
    <xf numFmtId="49" fontId="1" fillId="33" borderId="10" xfId="0" applyNumberFormat="1" applyFont="1" applyFill="1" applyBorder="1" applyAlignment="1">
      <alignment horizontal="center"/>
    </xf>
    <xf numFmtId="49" fontId="1" fillId="0" borderId="0" xfId="0" applyNumberFormat="1" applyFont="1" applyBorder="1" applyAlignment="1">
      <alignment horizontal="center"/>
    </xf>
    <xf numFmtId="0" fontId="1" fillId="0" borderId="0" xfId="0" applyFont="1" applyAlignment="1">
      <alignment/>
    </xf>
    <xf numFmtId="0" fontId="1" fillId="0" borderId="0" xfId="0" applyFont="1" applyAlignment="1">
      <alignment horizontal="center"/>
    </xf>
    <xf numFmtId="0" fontId="0" fillId="0" borderId="0" xfId="0" applyBorder="1" applyAlignment="1">
      <alignment/>
    </xf>
    <xf numFmtId="0" fontId="2" fillId="0" borderId="0" xfId="0" applyFont="1" applyBorder="1" applyAlignment="1">
      <alignment horizontal="left"/>
    </xf>
    <xf numFmtId="0" fontId="1" fillId="0" borderId="0" xfId="0" applyFont="1" applyBorder="1" applyAlignment="1">
      <alignment horizontal="right" wrapText="1"/>
    </xf>
    <xf numFmtId="4" fontId="1" fillId="0" borderId="10" xfId="0" applyNumberFormat="1" applyFont="1" applyBorder="1" applyAlignment="1">
      <alignment wrapText="1"/>
    </xf>
    <xf numFmtId="0" fontId="2" fillId="0" borderId="10" xfId="0" applyFont="1" applyBorder="1" applyAlignment="1">
      <alignment horizontal="center" wrapText="1"/>
    </xf>
    <xf numFmtId="0" fontId="1" fillId="34" borderId="10" xfId="0" applyFont="1" applyFill="1" applyBorder="1" applyAlignment="1">
      <alignment wrapText="1"/>
    </xf>
    <xf numFmtId="4" fontId="5" fillId="34" borderId="10" xfId="0" applyNumberFormat="1" applyFont="1" applyFill="1" applyBorder="1" applyAlignment="1">
      <alignment wrapText="1"/>
    </xf>
    <xf numFmtId="4" fontId="1" fillId="34" borderId="10" xfId="0" applyNumberFormat="1" applyFont="1" applyFill="1" applyBorder="1" applyAlignment="1">
      <alignment wrapText="1"/>
    </xf>
    <xf numFmtId="0" fontId="1" fillId="35" borderId="10" xfId="0" applyFont="1" applyFill="1" applyBorder="1" applyAlignment="1">
      <alignment wrapText="1"/>
    </xf>
    <xf numFmtId="4" fontId="5" fillId="35" borderId="10" xfId="0" applyNumberFormat="1" applyFont="1" applyFill="1" applyBorder="1" applyAlignment="1">
      <alignment wrapText="1"/>
    </xf>
    <xf numFmtId="4" fontId="1" fillId="35" borderId="10" xfId="0" applyNumberFormat="1" applyFont="1" applyFill="1" applyBorder="1" applyAlignment="1">
      <alignment wrapText="1"/>
    </xf>
    <xf numFmtId="0" fontId="1" fillId="0" borderId="11" xfId="0" applyFont="1" applyBorder="1" applyAlignment="1">
      <alignment wrapText="1"/>
    </xf>
    <xf numFmtId="4" fontId="1" fillId="0" borderId="11" xfId="0" applyNumberFormat="1" applyFont="1" applyBorder="1" applyAlignment="1">
      <alignment wrapText="1"/>
    </xf>
    <xf numFmtId="0" fontId="1" fillId="0" borderId="12" xfId="0" applyFont="1" applyBorder="1" applyAlignment="1">
      <alignment wrapText="1"/>
    </xf>
    <xf numFmtId="4" fontId="1" fillId="0" borderId="12" xfId="0" applyNumberFormat="1" applyFont="1" applyBorder="1" applyAlignment="1">
      <alignment wrapText="1"/>
    </xf>
    <xf numFmtId="4" fontId="2" fillId="35" borderId="10" xfId="0" applyNumberFormat="1" applyFont="1" applyFill="1" applyBorder="1" applyAlignment="1">
      <alignment horizontal="center"/>
    </xf>
    <xf numFmtId="4" fontId="1" fillId="35" borderId="10" xfId="0" applyNumberFormat="1" applyFont="1" applyFill="1" applyBorder="1" applyAlignment="1">
      <alignment horizontal="center"/>
    </xf>
    <xf numFmtId="0" fontId="6" fillId="0" borderId="10" xfId="0" applyFont="1" applyBorder="1" applyAlignment="1">
      <alignment wrapText="1"/>
    </xf>
    <xf numFmtId="49" fontId="2" fillId="0" borderId="10" xfId="0" applyNumberFormat="1" applyFont="1" applyBorder="1" applyAlignment="1">
      <alignment horizontal="center"/>
    </xf>
    <xf numFmtId="0" fontId="2" fillId="0" borderId="10" xfId="0" applyFont="1" applyBorder="1" applyAlignment="1">
      <alignment wrapText="1"/>
    </xf>
    <xf numFmtId="4" fontId="2" fillId="35" borderId="10" xfId="0" applyNumberFormat="1" applyFont="1" applyFill="1" applyBorder="1" applyAlignment="1">
      <alignment horizontal="center"/>
    </xf>
    <xf numFmtId="0" fontId="2" fillId="0" borderId="0" xfId="0" applyFont="1" applyBorder="1" applyAlignment="1">
      <alignment/>
    </xf>
    <xf numFmtId="49" fontId="7" fillId="0" borderId="10" xfId="0" applyNumberFormat="1" applyFont="1" applyFill="1" applyBorder="1" applyAlignment="1">
      <alignment wrapText="1"/>
    </xf>
    <xf numFmtId="49" fontId="7" fillId="0" borderId="10" xfId="0" applyNumberFormat="1" applyFont="1" applyBorder="1" applyAlignment="1">
      <alignment horizontal="center"/>
    </xf>
    <xf numFmtId="0" fontId="7" fillId="0" borderId="0" xfId="0" applyFont="1" applyBorder="1" applyAlignment="1">
      <alignment/>
    </xf>
    <xf numFmtId="49" fontId="2" fillId="0" borderId="10" xfId="0" applyNumberFormat="1" applyFont="1" applyFill="1" applyBorder="1" applyAlignment="1">
      <alignment horizontal="center" wrapText="1"/>
    </xf>
    <xf numFmtId="0" fontId="1" fillId="0" borderId="10" xfId="0" applyFont="1" applyBorder="1" applyAlignment="1">
      <alignment wrapText="1"/>
    </xf>
    <xf numFmtId="49" fontId="1" fillId="0" borderId="10" xfId="0" applyNumberFormat="1" applyFont="1" applyBorder="1" applyAlignment="1">
      <alignment horizontal="center"/>
    </xf>
    <xf numFmtId="49" fontId="1" fillId="0" borderId="10" xfId="0" applyNumberFormat="1" applyFont="1" applyFill="1" applyBorder="1" applyAlignment="1">
      <alignment horizontal="center" wrapText="1"/>
    </xf>
    <xf numFmtId="4" fontId="1" fillId="35" borderId="10" xfId="0" applyNumberFormat="1" applyFont="1" applyFill="1" applyBorder="1" applyAlignment="1">
      <alignment horizontal="center"/>
    </xf>
    <xf numFmtId="4" fontId="8" fillId="0" borderId="10" xfId="0" applyNumberFormat="1" applyFont="1" applyBorder="1" applyAlignment="1">
      <alignment horizontal="center"/>
    </xf>
    <xf numFmtId="0" fontId="1" fillId="0" borderId="13" xfId="0" applyFont="1" applyBorder="1" applyAlignment="1">
      <alignment wrapText="1"/>
    </xf>
    <xf numFmtId="164" fontId="1" fillId="35" borderId="10" xfId="0" applyNumberFormat="1" applyFont="1" applyFill="1" applyBorder="1" applyAlignment="1">
      <alignment horizontal="center"/>
    </xf>
    <xf numFmtId="164" fontId="2" fillId="35" borderId="10" xfId="0" applyNumberFormat="1" applyFont="1" applyFill="1" applyBorder="1" applyAlignment="1">
      <alignment horizontal="center"/>
    </xf>
    <xf numFmtId="4" fontId="46" fillId="35" borderId="10" xfId="0" applyNumberFormat="1" applyFont="1" applyFill="1" applyBorder="1" applyAlignment="1">
      <alignment horizontal="center"/>
    </xf>
    <xf numFmtId="4" fontId="47" fillId="35" borderId="10" xfId="0" applyNumberFormat="1" applyFont="1" applyFill="1" applyBorder="1" applyAlignment="1">
      <alignment horizontal="center"/>
    </xf>
    <xf numFmtId="164" fontId="47" fillId="35" borderId="10" xfId="0" applyNumberFormat="1" applyFont="1" applyFill="1" applyBorder="1" applyAlignment="1">
      <alignment horizontal="center"/>
    </xf>
    <xf numFmtId="0" fontId="1" fillId="0" borderId="10" xfId="0" applyFont="1" applyBorder="1" applyAlignment="1">
      <alignment horizontal="center"/>
    </xf>
    <xf numFmtId="0" fontId="1" fillId="0" borderId="10" xfId="0" applyFont="1" applyBorder="1" applyAlignment="1">
      <alignment/>
    </xf>
    <xf numFmtId="0" fontId="2" fillId="0" borderId="10" xfId="0" applyFont="1" applyBorder="1" applyAlignment="1">
      <alignment horizontal="center"/>
    </xf>
    <xf numFmtId="4" fontId="47" fillId="33" borderId="10" xfId="0" applyNumberFormat="1" applyFont="1" applyFill="1" applyBorder="1" applyAlignment="1">
      <alignment horizontal="center"/>
    </xf>
    <xf numFmtId="4" fontId="47" fillId="33" borderId="10" xfId="0" applyNumberFormat="1" applyFont="1" applyFill="1" applyBorder="1" applyAlignment="1">
      <alignment horizontal="center"/>
    </xf>
    <xf numFmtId="0" fontId="1" fillId="35" borderId="10" xfId="0" applyNumberFormat="1" applyFont="1" applyFill="1" applyBorder="1" applyAlignment="1">
      <alignment horizontal="center"/>
    </xf>
    <xf numFmtId="49" fontId="2" fillId="0" borderId="10" xfId="0" applyNumberFormat="1" applyFont="1" applyFill="1" applyBorder="1" applyAlignment="1">
      <alignment wrapText="1"/>
    </xf>
    <xf numFmtId="3" fontId="2" fillId="35" borderId="10" xfId="0" applyNumberFormat="1" applyFont="1" applyFill="1" applyBorder="1" applyAlignment="1">
      <alignment horizontal="center"/>
    </xf>
    <xf numFmtId="0" fontId="1" fillId="0" borderId="10" xfId="0" applyFont="1" applyBorder="1" applyAlignment="1">
      <alignment horizontal="center" wrapText="1"/>
    </xf>
    <xf numFmtId="4" fontId="1" fillId="36" borderId="10" xfId="0" applyNumberFormat="1" applyFont="1" applyFill="1" applyBorder="1" applyAlignment="1">
      <alignment horizontal="center"/>
    </xf>
    <xf numFmtId="4" fontId="47" fillId="36" borderId="10" xfId="0" applyNumberFormat="1" applyFont="1" applyFill="1" applyBorder="1" applyAlignment="1">
      <alignment horizontal="center"/>
    </xf>
    <xf numFmtId="0" fontId="9" fillId="0" borderId="10" xfId="0" applyFont="1" applyBorder="1" applyAlignment="1">
      <alignment wrapText="1"/>
    </xf>
    <xf numFmtId="0" fontId="9" fillId="0" borderId="10" xfId="0" applyFont="1" applyBorder="1" applyAlignment="1">
      <alignment horizontal="center" wrapText="1"/>
    </xf>
    <xf numFmtId="49" fontId="9" fillId="0" borderId="10" xfId="0" applyNumberFormat="1" applyFont="1" applyBorder="1" applyAlignment="1">
      <alignment horizontal="center"/>
    </xf>
    <xf numFmtId="4" fontId="46" fillId="0" borderId="10" xfId="0" applyNumberFormat="1" applyFont="1" applyBorder="1" applyAlignment="1">
      <alignment horizontal="center"/>
    </xf>
    <xf numFmtId="4" fontId="2" fillId="0" borderId="10" xfId="0" applyNumberFormat="1" applyFont="1" applyBorder="1" applyAlignment="1">
      <alignment horizontal="center"/>
    </xf>
    <xf numFmtId="4" fontId="46" fillId="0" borderId="10" xfId="0" applyNumberFormat="1" applyFont="1" applyBorder="1" applyAlignment="1">
      <alignment horizontal="center"/>
    </xf>
    <xf numFmtId="2" fontId="2" fillId="0" borderId="10" xfId="0" applyNumberFormat="1" applyFont="1" applyBorder="1" applyAlignment="1">
      <alignment wrapText="1"/>
    </xf>
    <xf numFmtId="4" fontId="46" fillId="36" borderId="10" xfId="0" applyNumberFormat="1" applyFont="1" applyFill="1" applyBorder="1" applyAlignment="1">
      <alignment horizontal="center"/>
    </xf>
    <xf numFmtId="0" fontId="4" fillId="0" borderId="0" xfId="0" applyFont="1" applyBorder="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right" wrapText="1"/>
    </xf>
    <xf numFmtId="0" fontId="3" fillId="0" borderId="0" xfId="0" applyFont="1" applyBorder="1" applyAlignment="1">
      <alignment horizontal="right" wrapText="1"/>
    </xf>
    <xf numFmtId="0" fontId="2" fillId="0" borderId="0" xfId="0" applyFont="1" applyBorder="1" applyAlignment="1">
      <alignment horizontal="center"/>
    </xf>
    <xf numFmtId="0" fontId="1" fillId="0" borderId="0" xfId="0" applyFont="1" applyBorder="1" applyAlignment="1">
      <alignment horizontal="left"/>
    </xf>
    <xf numFmtId="0" fontId="1" fillId="0" borderId="0" xfId="0" applyFont="1" applyBorder="1" applyAlignment="1">
      <alignment horizontal="right" vertical="center"/>
    </xf>
    <xf numFmtId="0" fontId="2" fillId="0" borderId="0"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66"/>
  <sheetViews>
    <sheetView zoomScalePageLayoutView="0" workbookViewId="0" topLeftCell="A1">
      <selection activeCell="A1" sqref="A1:IV16384"/>
    </sheetView>
  </sheetViews>
  <sheetFormatPr defaultColWidth="23.28125" defaultRowHeight="12.75"/>
  <cols>
    <col min="1" max="1" width="23.28125" style="1" customWidth="1"/>
    <col min="2" max="2" width="46.7109375" style="1" customWidth="1"/>
    <col min="3" max="3" width="17.8515625" style="1" customWidth="1"/>
    <col min="4" max="16384" width="23.28125" style="1" customWidth="1"/>
  </cols>
  <sheetData>
    <row r="1" ht="15.75">
      <c r="A1" s="1" t="s">
        <v>240</v>
      </c>
    </row>
    <row r="2" spans="1:3" ht="15.75">
      <c r="A2" s="88" t="s">
        <v>0</v>
      </c>
      <c r="B2" s="88"/>
      <c r="C2" s="88"/>
    </row>
    <row r="3" spans="1:3" ht="15.75">
      <c r="A3" s="89" t="s">
        <v>1</v>
      </c>
      <c r="B3" s="89"/>
      <c r="C3" s="89"/>
    </row>
    <row r="4" spans="1:3" ht="17.25">
      <c r="A4" s="90" t="s">
        <v>2</v>
      </c>
      <c r="B4" s="90"/>
      <c r="C4" s="90"/>
    </row>
    <row r="5" spans="1:3" ht="15.75">
      <c r="A5" s="89" t="s">
        <v>3</v>
      </c>
      <c r="B5" s="89"/>
      <c r="C5" s="89"/>
    </row>
    <row r="6" spans="1:3" ht="15.75">
      <c r="A6" s="89" t="s">
        <v>247</v>
      </c>
      <c r="B6" s="89"/>
      <c r="C6" s="89"/>
    </row>
    <row r="7" spans="1:6" ht="15.75" customHeight="1">
      <c r="A7" s="89" t="s">
        <v>245</v>
      </c>
      <c r="B7" s="89"/>
      <c r="C7" s="89"/>
      <c r="D7" s="33"/>
      <c r="E7" s="33"/>
      <c r="F7" s="33"/>
    </row>
    <row r="9" spans="1:3" ht="45" customHeight="1">
      <c r="A9" s="87" t="s">
        <v>243</v>
      </c>
      <c r="B9" s="87"/>
      <c r="C9" s="87"/>
    </row>
    <row r="10" ht="15.75">
      <c r="C10" s="1" t="s">
        <v>4</v>
      </c>
    </row>
    <row r="11" spans="1:3" ht="63">
      <c r="A11" s="2" t="s">
        <v>5</v>
      </c>
      <c r="B11" s="2" t="s">
        <v>6</v>
      </c>
      <c r="C11" s="2" t="s">
        <v>7</v>
      </c>
    </row>
    <row r="12" spans="1:3" ht="15.75">
      <c r="A12" s="3" t="s">
        <v>8</v>
      </c>
      <c r="B12" s="4"/>
      <c r="C12" s="5">
        <f>C15+C22+C24+C30+C32+C34+C47+C50+C58+C60</f>
        <v>96164504.34</v>
      </c>
    </row>
    <row r="13" spans="1:3" ht="31.5">
      <c r="A13" s="2" t="s">
        <v>9</v>
      </c>
      <c r="B13" s="2" t="s">
        <v>10</v>
      </c>
      <c r="C13" s="6"/>
    </row>
    <row r="14" spans="1:3" ht="31.5">
      <c r="A14" s="2" t="s">
        <v>11</v>
      </c>
      <c r="B14" s="2" t="s">
        <v>12</v>
      </c>
      <c r="C14" s="6"/>
    </row>
    <row r="15" spans="1:3" ht="31.5">
      <c r="A15" s="2" t="s">
        <v>13</v>
      </c>
      <c r="B15" s="2" t="s">
        <v>14</v>
      </c>
      <c r="C15" s="7">
        <f>SUM(C16:C21)</f>
        <v>31721171.93</v>
      </c>
    </row>
    <row r="16" spans="1:3" ht="47.25">
      <c r="A16" s="2" t="s">
        <v>15</v>
      </c>
      <c r="B16" s="2" t="s">
        <v>16</v>
      </c>
      <c r="C16" s="6">
        <v>235431.81</v>
      </c>
    </row>
    <row r="17" spans="1:3" ht="63">
      <c r="A17" s="2" t="s">
        <v>17</v>
      </c>
      <c r="B17" s="2" t="s">
        <v>18</v>
      </c>
      <c r="C17" s="6"/>
    </row>
    <row r="18" spans="1:3" ht="157.5">
      <c r="A18" s="2" t="s">
        <v>19</v>
      </c>
      <c r="B18" s="2" t="s">
        <v>20</v>
      </c>
      <c r="C18" s="6">
        <v>31182090.92</v>
      </c>
    </row>
    <row r="19" spans="1:3" ht="141.75">
      <c r="A19" s="2" t="s">
        <v>21</v>
      </c>
      <c r="B19" s="2" t="s">
        <v>22</v>
      </c>
      <c r="C19" s="6">
        <v>254103.59</v>
      </c>
    </row>
    <row r="20" spans="1:3" ht="63">
      <c r="A20" s="2" t="s">
        <v>23</v>
      </c>
      <c r="B20" s="2" t="s">
        <v>24</v>
      </c>
      <c r="C20" s="6">
        <v>44048.43</v>
      </c>
    </row>
    <row r="21" spans="1:3" ht="315">
      <c r="A21" s="2" t="s">
        <v>25</v>
      </c>
      <c r="B21" s="2" t="s">
        <v>26</v>
      </c>
      <c r="C21" s="6">
        <v>5497.18</v>
      </c>
    </row>
    <row r="22" spans="1:3" ht="31.5">
      <c r="A22" s="2" t="s">
        <v>27</v>
      </c>
      <c r="B22" s="2" t="s">
        <v>28</v>
      </c>
      <c r="C22" s="7">
        <f>C23</f>
        <v>35266.76</v>
      </c>
    </row>
    <row r="23" spans="1:3" ht="31.5">
      <c r="A23" s="2" t="s">
        <v>29</v>
      </c>
      <c r="B23" s="2" t="s">
        <v>30</v>
      </c>
      <c r="C23" s="6">
        <v>35266.76</v>
      </c>
    </row>
    <row r="24" spans="1:3" ht="31.5">
      <c r="A24" s="2" t="s">
        <v>31</v>
      </c>
      <c r="B24" s="2" t="s">
        <v>32</v>
      </c>
      <c r="C24" s="7">
        <f>C25+C27</f>
        <v>29268398.25</v>
      </c>
    </row>
    <row r="25" spans="1:3" ht="31.5">
      <c r="A25" s="2" t="s">
        <v>33</v>
      </c>
      <c r="B25" s="2" t="s">
        <v>34</v>
      </c>
      <c r="C25" s="8">
        <f>C26</f>
        <v>5410228.69</v>
      </c>
    </row>
    <row r="26" spans="1:3" ht="63">
      <c r="A26" s="2" t="s">
        <v>35</v>
      </c>
      <c r="B26" s="2" t="s">
        <v>36</v>
      </c>
      <c r="C26" s="6">
        <v>5410228.69</v>
      </c>
    </row>
    <row r="27" spans="1:3" ht="31.5">
      <c r="A27" s="2" t="s">
        <v>37</v>
      </c>
      <c r="B27" s="2" t="s">
        <v>38</v>
      </c>
      <c r="C27" s="8">
        <f>C28+C29</f>
        <v>23858169.56</v>
      </c>
    </row>
    <row r="28" spans="1:3" ht="94.5">
      <c r="A28" s="2" t="s">
        <v>39</v>
      </c>
      <c r="B28" s="2" t="s">
        <v>40</v>
      </c>
      <c r="C28" s="6">
        <v>2753312.93</v>
      </c>
    </row>
    <row r="29" spans="1:3" ht="94.5">
      <c r="A29" s="2" t="s">
        <v>41</v>
      </c>
      <c r="B29" s="2" t="s">
        <v>42</v>
      </c>
      <c r="C29" s="6">
        <v>21104856.63</v>
      </c>
    </row>
    <row r="30" spans="1:3" ht="31.5">
      <c r="A30" s="2" t="s">
        <v>43</v>
      </c>
      <c r="B30" s="2" t="s">
        <v>44</v>
      </c>
      <c r="C30" s="7">
        <f>C31</f>
        <v>2400</v>
      </c>
    </row>
    <row r="31" spans="1:3" ht="110.25">
      <c r="A31" s="2" t="s">
        <v>45</v>
      </c>
      <c r="B31" s="2" t="s">
        <v>46</v>
      </c>
      <c r="C31" s="6">
        <v>2400</v>
      </c>
    </row>
    <row r="32" spans="1:3" ht="54" customHeight="1">
      <c r="A32" s="2" t="s">
        <v>47</v>
      </c>
      <c r="B32" s="2" t="s">
        <v>48</v>
      </c>
      <c r="C32" s="7">
        <f>C33</f>
        <v>126052.29</v>
      </c>
    </row>
    <row r="33" spans="1:3" ht="54" customHeight="1">
      <c r="A33" s="2" t="s">
        <v>202</v>
      </c>
      <c r="B33" s="2" t="s">
        <v>203</v>
      </c>
      <c r="C33" s="34">
        <v>126052.29</v>
      </c>
    </row>
    <row r="34" spans="1:3" ht="69" customHeight="1">
      <c r="A34" s="2" t="s">
        <v>49</v>
      </c>
      <c r="B34" s="2" t="s">
        <v>50</v>
      </c>
      <c r="C34" s="7">
        <f>C37+C39+C42+C45+C46</f>
        <v>22595518.98</v>
      </c>
    </row>
    <row r="35" spans="1:3" ht="47.25">
      <c r="A35" s="2" t="s">
        <v>51</v>
      </c>
      <c r="B35" s="2" t="s">
        <v>52</v>
      </c>
      <c r="C35" s="6"/>
    </row>
    <row r="36" spans="1:3" ht="94.5">
      <c r="A36" s="2" t="s">
        <v>53</v>
      </c>
      <c r="B36" s="2" t="s">
        <v>54</v>
      </c>
      <c r="C36" s="6"/>
    </row>
    <row r="37" spans="1:3" ht="110.25">
      <c r="A37" s="2" t="s">
        <v>55</v>
      </c>
      <c r="B37" s="2" t="s">
        <v>56</v>
      </c>
      <c r="C37" s="6">
        <v>9543613.89</v>
      </c>
    </row>
    <row r="38" spans="1:3" ht="126">
      <c r="A38" s="2" t="s">
        <v>57</v>
      </c>
      <c r="B38" s="2" t="s">
        <v>58</v>
      </c>
      <c r="C38" s="6"/>
    </row>
    <row r="39" spans="1:3" ht="78.75">
      <c r="A39" s="2" t="s">
        <v>59</v>
      </c>
      <c r="B39" s="2" t="s">
        <v>60</v>
      </c>
      <c r="C39" s="6">
        <v>12449054.21</v>
      </c>
    </row>
    <row r="40" spans="1:3" ht="31.5">
      <c r="A40" s="2" t="s">
        <v>61</v>
      </c>
      <c r="B40" s="2" t="s">
        <v>62</v>
      </c>
      <c r="C40" s="6"/>
    </row>
    <row r="41" spans="1:3" ht="63">
      <c r="A41" s="2" t="s">
        <v>63</v>
      </c>
      <c r="B41" s="2" t="s">
        <v>64</v>
      </c>
      <c r="C41" s="6"/>
    </row>
    <row r="42" spans="1:3" ht="78.75">
      <c r="A42" s="2" t="s">
        <v>65</v>
      </c>
      <c r="B42" s="2" t="s">
        <v>66</v>
      </c>
      <c r="C42" s="6">
        <v>98813.88</v>
      </c>
    </row>
    <row r="43" spans="1:3" ht="126">
      <c r="A43" s="2" t="s">
        <v>67</v>
      </c>
      <c r="B43" s="2" t="s">
        <v>68</v>
      </c>
      <c r="C43" s="6"/>
    </row>
    <row r="44" spans="1:3" ht="63">
      <c r="A44" s="2" t="s">
        <v>69</v>
      </c>
      <c r="B44" s="2" t="s">
        <v>70</v>
      </c>
      <c r="C44" s="6"/>
    </row>
    <row r="45" spans="1:3" ht="47.25">
      <c r="A45" s="2" t="s">
        <v>71</v>
      </c>
      <c r="B45" s="2" t="s">
        <v>72</v>
      </c>
      <c r="C45" s="6">
        <v>49637.5</v>
      </c>
    </row>
    <row r="46" spans="1:3" ht="94.5">
      <c r="A46" s="2" t="s">
        <v>73</v>
      </c>
      <c r="B46" s="2" t="s">
        <v>74</v>
      </c>
      <c r="C46" s="6">
        <v>454399.5</v>
      </c>
    </row>
    <row r="47" spans="1:3" ht="47.25">
      <c r="A47" s="2" t="s">
        <v>75</v>
      </c>
      <c r="B47" s="2" t="s">
        <v>76</v>
      </c>
      <c r="C47" s="7">
        <f>C49</f>
        <v>200</v>
      </c>
    </row>
    <row r="48" spans="1:3" ht="31.5">
      <c r="A48" s="2" t="s">
        <v>77</v>
      </c>
      <c r="B48" s="2" t="s">
        <v>78</v>
      </c>
      <c r="C48" s="6"/>
    </row>
    <row r="49" spans="1:3" ht="47.25">
      <c r="A49" s="2" t="s">
        <v>79</v>
      </c>
      <c r="B49" s="2" t="s">
        <v>80</v>
      </c>
      <c r="C49" s="6">
        <v>200</v>
      </c>
    </row>
    <row r="50" spans="1:3" ht="47.25">
      <c r="A50" s="2" t="s">
        <v>81</v>
      </c>
      <c r="B50" s="2" t="s">
        <v>82</v>
      </c>
      <c r="C50" s="7">
        <f>C51+C54</f>
        <v>11468671.59</v>
      </c>
    </row>
    <row r="51" spans="1:3" ht="47.25">
      <c r="A51" s="2" t="s">
        <v>83</v>
      </c>
      <c r="B51" s="2" t="s">
        <v>84</v>
      </c>
      <c r="C51" s="8">
        <f>C52+C53</f>
        <v>8666563.8</v>
      </c>
    </row>
    <row r="52" spans="1:3" ht="94.5">
      <c r="A52" s="2" t="s">
        <v>85</v>
      </c>
      <c r="B52" s="2" t="s">
        <v>86</v>
      </c>
      <c r="C52" s="6"/>
    </row>
    <row r="53" spans="1:3" ht="94.5">
      <c r="A53" s="2" t="s">
        <v>87</v>
      </c>
      <c r="B53" s="2" t="s">
        <v>88</v>
      </c>
      <c r="C53" s="6">
        <v>8666563.8</v>
      </c>
    </row>
    <row r="54" spans="1:3" ht="78.75">
      <c r="A54" s="2" t="s">
        <v>89</v>
      </c>
      <c r="B54" s="2" t="s">
        <v>90</v>
      </c>
      <c r="C54" s="8">
        <f>C56+C57</f>
        <v>2802107.79</v>
      </c>
    </row>
    <row r="55" spans="1:3" ht="47.25">
      <c r="A55" s="2" t="s">
        <v>91</v>
      </c>
      <c r="B55" s="2" t="s">
        <v>92</v>
      </c>
      <c r="C55" s="6"/>
    </row>
    <row r="56" spans="1:3" ht="63">
      <c r="A56" s="2" t="s">
        <v>93</v>
      </c>
      <c r="B56" s="2" t="s">
        <v>94</v>
      </c>
      <c r="C56" s="6">
        <v>2802107.79</v>
      </c>
    </row>
    <row r="57" spans="1:3" ht="78.75">
      <c r="A57" s="2" t="s">
        <v>95</v>
      </c>
      <c r="B57" s="2" t="s">
        <v>96</v>
      </c>
      <c r="C57" s="6"/>
    </row>
    <row r="58" spans="1:3" ht="31.5">
      <c r="A58" s="2" t="s">
        <v>97</v>
      </c>
      <c r="B58" s="2" t="s">
        <v>98</v>
      </c>
      <c r="C58" s="7">
        <f>C59</f>
        <v>95124.54</v>
      </c>
    </row>
    <row r="59" spans="1:3" ht="31.5">
      <c r="A59" s="2" t="s">
        <v>99</v>
      </c>
      <c r="B59" s="2" t="s">
        <v>100</v>
      </c>
      <c r="C59" s="6">
        <v>95124.54</v>
      </c>
    </row>
    <row r="60" spans="1:3" ht="31.5">
      <c r="A60" s="2" t="s">
        <v>101</v>
      </c>
      <c r="B60" s="2" t="s">
        <v>102</v>
      </c>
      <c r="C60" s="7">
        <f>C63+C64</f>
        <v>851700</v>
      </c>
    </row>
    <row r="61" spans="1:3" ht="31.5">
      <c r="A61" s="2" t="s">
        <v>103</v>
      </c>
      <c r="B61" s="2" t="s">
        <v>104</v>
      </c>
      <c r="C61" s="6"/>
    </row>
    <row r="62" spans="1:3" ht="31.5">
      <c r="A62" s="2" t="s">
        <v>105</v>
      </c>
      <c r="B62" s="2" t="s">
        <v>106</v>
      </c>
      <c r="C62" s="6"/>
    </row>
    <row r="63" spans="1:3" ht="63">
      <c r="A63" s="2" t="s">
        <v>198</v>
      </c>
      <c r="B63" s="2" t="s">
        <v>201</v>
      </c>
      <c r="C63" s="6">
        <v>450000</v>
      </c>
    </row>
    <row r="64" spans="1:3" ht="47.25">
      <c r="A64" s="2" t="s">
        <v>199</v>
      </c>
      <c r="B64" s="2" t="s">
        <v>200</v>
      </c>
      <c r="C64" s="6">
        <v>401700</v>
      </c>
    </row>
    <row r="66" spans="1:3" ht="15.75">
      <c r="A66" s="1" t="s">
        <v>107</v>
      </c>
      <c r="C66" s="1" t="s">
        <v>246</v>
      </c>
    </row>
  </sheetData>
  <sheetProtection/>
  <mergeCells count="7">
    <mergeCell ref="A9:C9"/>
    <mergeCell ref="A2:C2"/>
    <mergeCell ref="A3:C3"/>
    <mergeCell ref="A4:C4"/>
    <mergeCell ref="A5:C5"/>
    <mergeCell ref="A6:C6"/>
    <mergeCell ref="A7:C7"/>
  </mergeCells>
  <printOptions/>
  <pageMargins left="0.7479166666666667" right="0.6" top="0.3701388888888889" bottom="0.3201388888888889" header="0.5118055555555556" footer="0.511805555555555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F139"/>
  <sheetViews>
    <sheetView zoomScalePageLayoutView="0" workbookViewId="0" topLeftCell="A1">
      <selection activeCell="A1" sqref="A1:IV16384"/>
    </sheetView>
  </sheetViews>
  <sheetFormatPr defaultColWidth="9.140625" defaultRowHeight="12.75"/>
  <cols>
    <col min="1" max="1" width="46.421875" style="9" customWidth="1"/>
    <col min="2" max="2" width="9.28125" style="10" customWidth="1"/>
    <col min="3" max="3" width="12.57421875" style="10" customWidth="1"/>
    <col min="4" max="4" width="6.421875" style="10" customWidth="1"/>
    <col min="5" max="5" width="18.28125" style="10" customWidth="1"/>
    <col min="6" max="6" width="11.7109375" style="9" customWidth="1"/>
    <col min="7" max="16384" width="9.140625" style="9" customWidth="1"/>
  </cols>
  <sheetData>
    <row r="2" spans="1:5" ht="15.75">
      <c r="A2" s="93" t="s">
        <v>108</v>
      </c>
      <c r="B2" s="93"/>
      <c r="C2" s="93"/>
      <c r="D2" s="93"/>
      <c r="E2" s="93"/>
    </row>
    <row r="3" spans="1:5" ht="15.75">
      <c r="A3" s="89" t="s">
        <v>1</v>
      </c>
      <c r="B3" s="89"/>
      <c r="C3" s="89"/>
      <c r="D3" s="89"/>
      <c r="E3" s="89"/>
    </row>
    <row r="4" spans="1:5" ht="17.25">
      <c r="A4" s="90" t="s">
        <v>2</v>
      </c>
      <c r="B4" s="90"/>
      <c r="C4" s="90"/>
      <c r="D4" s="90"/>
      <c r="E4" s="90"/>
    </row>
    <row r="5" spans="1:5" ht="15.75">
      <c r="A5" s="89" t="s">
        <v>3</v>
      </c>
      <c r="B5" s="89"/>
      <c r="C5" s="89"/>
      <c r="D5" s="89"/>
      <c r="E5" s="89"/>
    </row>
    <row r="6" spans="1:5" ht="15.75">
      <c r="A6" s="89" t="s">
        <v>247</v>
      </c>
      <c r="B6" s="89"/>
      <c r="C6" s="89"/>
      <c r="D6" s="89"/>
      <c r="E6" s="89"/>
    </row>
    <row r="7" spans="1:6" ht="15.75">
      <c r="A7" s="89" t="s">
        <v>244</v>
      </c>
      <c r="B7" s="89"/>
      <c r="C7" s="89"/>
      <c r="D7" s="89"/>
      <c r="E7" s="89"/>
      <c r="F7" s="33"/>
    </row>
    <row r="9" spans="1:5" ht="15.75">
      <c r="A9" s="91" t="s">
        <v>109</v>
      </c>
      <c r="B9" s="91"/>
      <c r="C9" s="91"/>
      <c r="D9" s="91"/>
      <c r="E9" s="91"/>
    </row>
    <row r="10" spans="1:5" ht="17.25">
      <c r="A10" s="87" t="s">
        <v>110</v>
      </c>
      <c r="B10" s="87"/>
      <c r="C10" s="87"/>
      <c r="D10" s="87"/>
      <c r="E10" s="87"/>
    </row>
    <row r="11" spans="1:5" ht="15.75">
      <c r="A11" s="91" t="s">
        <v>204</v>
      </c>
      <c r="B11" s="91"/>
      <c r="C11" s="91"/>
      <c r="D11" s="91"/>
      <c r="E11" s="91"/>
    </row>
    <row r="12" spans="1:5" ht="15.75">
      <c r="A12" s="91" t="s">
        <v>111</v>
      </c>
      <c r="B12" s="91"/>
      <c r="C12" s="91"/>
      <c r="D12" s="91"/>
      <c r="E12" s="91"/>
    </row>
    <row r="13" spans="1:5" ht="15.75">
      <c r="A13" s="91" t="s">
        <v>112</v>
      </c>
      <c r="B13" s="91"/>
      <c r="C13" s="91"/>
      <c r="D13" s="91"/>
      <c r="E13" s="91"/>
    </row>
    <row r="14" ht="15.75">
      <c r="E14" s="10" t="s">
        <v>4</v>
      </c>
    </row>
    <row r="15" spans="1:5" ht="15.75">
      <c r="A15" s="11" t="s">
        <v>113</v>
      </c>
      <c r="B15" s="11" t="s">
        <v>114</v>
      </c>
      <c r="C15" s="11" t="s">
        <v>115</v>
      </c>
      <c r="D15" s="11" t="s">
        <v>116</v>
      </c>
      <c r="E15" s="11" t="s">
        <v>7</v>
      </c>
    </row>
    <row r="16" spans="1:5" ht="15.75">
      <c r="A16" s="11">
        <v>1</v>
      </c>
      <c r="B16" s="11">
        <v>3</v>
      </c>
      <c r="C16" s="11">
        <v>4</v>
      </c>
      <c r="D16" s="11">
        <v>5</v>
      </c>
      <c r="E16" s="11">
        <v>6</v>
      </c>
    </row>
    <row r="17" spans="1:5" ht="15.75">
      <c r="A17" s="12" t="s">
        <v>8</v>
      </c>
      <c r="B17" s="13"/>
      <c r="C17" s="13"/>
      <c r="D17" s="13"/>
      <c r="E17" s="14">
        <f>E18+E36+E39+E45+E67+E91+E96+E100+E106</f>
        <v>98988287.58</v>
      </c>
    </row>
    <row r="18" spans="1:5" ht="15.75">
      <c r="A18" s="15" t="s">
        <v>117</v>
      </c>
      <c r="B18" s="16" t="s">
        <v>118</v>
      </c>
      <c r="C18" s="16"/>
      <c r="D18" s="16"/>
      <c r="E18" s="17">
        <f>E24+E30+E33</f>
        <v>5328543.32</v>
      </c>
    </row>
    <row r="19" spans="1:5" ht="47.25">
      <c r="A19" s="2" t="s">
        <v>119</v>
      </c>
      <c r="B19" s="18" t="s">
        <v>120</v>
      </c>
      <c r="C19" s="18"/>
      <c r="D19" s="18"/>
      <c r="E19" s="19">
        <f>E20+E22</f>
        <v>0</v>
      </c>
    </row>
    <row r="20" spans="1:5" ht="15.75">
      <c r="A20" s="2" t="s">
        <v>121</v>
      </c>
      <c r="B20" s="18" t="s">
        <v>120</v>
      </c>
      <c r="C20" s="18" t="s">
        <v>122</v>
      </c>
      <c r="D20" s="18"/>
      <c r="E20" s="19">
        <f>E21</f>
        <v>0</v>
      </c>
    </row>
    <row r="21" spans="1:5" ht="31.5">
      <c r="A21" s="2" t="s">
        <v>123</v>
      </c>
      <c r="B21" s="18" t="s">
        <v>120</v>
      </c>
      <c r="C21" s="18" t="s">
        <v>122</v>
      </c>
      <c r="D21" s="18" t="s">
        <v>124</v>
      </c>
      <c r="E21" s="19"/>
    </row>
    <row r="22" spans="1:5" ht="15.75">
      <c r="A22" s="2" t="s">
        <v>125</v>
      </c>
      <c r="B22" s="18" t="s">
        <v>120</v>
      </c>
      <c r="C22" s="18" t="s">
        <v>126</v>
      </c>
      <c r="D22" s="18"/>
      <c r="E22" s="19">
        <f>E23</f>
        <v>0</v>
      </c>
    </row>
    <row r="23" spans="1:5" ht="31.5">
      <c r="A23" s="2" t="s">
        <v>123</v>
      </c>
      <c r="B23" s="18" t="s">
        <v>120</v>
      </c>
      <c r="C23" s="18" t="s">
        <v>126</v>
      </c>
      <c r="D23" s="18" t="s">
        <v>124</v>
      </c>
      <c r="E23" s="19"/>
    </row>
    <row r="24" spans="1:5" ht="78.75">
      <c r="A24" s="2" t="s">
        <v>127</v>
      </c>
      <c r="B24" s="18" t="s">
        <v>128</v>
      </c>
      <c r="C24" s="18"/>
      <c r="D24" s="18"/>
      <c r="E24" s="20">
        <f>E25+E27</f>
        <v>5328543.32</v>
      </c>
    </row>
    <row r="25" spans="1:5" ht="15.75">
      <c r="A25" s="2" t="s">
        <v>125</v>
      </c>
      <c r="B25" s="18" t="s">
        <v>128</v>
      </c>
      <c r="C25" s="18" t="s">
        <v>126</v>
      </c>
      <c r="D25" s="18"/>
      <c r="E25" s="21">
        <f>E26</f>
        <v>4987598.46</v>
      </c>
    </row>
    <row r="26" spans="1:5" ht="31.5">
      <c r="A26" s="2" t="s">
        <v>123</v>
      </c>
      <c r="B26" s="18" t="s">
        <v>128</v>
      </c>
      <c r="C26" s="18" t="s">
        <v>126</v>
      </c>
      <c r="D26" s="18" t="s">
        <v>124</v>
      </c>
      <c r="E26" s="11">
        <v>4987598.46</v>
      </c>
    </row>
    <row r="27" spans="1:5" ht="47.25">
      <c r="A27" s="22" t="s">
        <v>129</v>
      </c>
      <c r="B27" s="18" t="s">
        <v>128</v>
      </c>
      <c r="C27" s="18" t="s">
        <v>130</v>
      </c>
      <c r="D27" s="18"/>
      <c r="E27" s="20">
        <f>E28</f>
        <v>340944.86</v>
      </c>
    </row>
    <row r="28" spans="1:5" ht="31.5">
      <c r="A28" s="2" t="s">
        <v>123</v>
      </c>
      <c r="B28" s="18" t="s">
        <v>128</v>
      </c>
      <c r="C28" s="18" t="s">
        <v>130</v>
      </c>
      <c r="D28" s="18" t="s">
        <v>124</v>
      </c>
      <c r="E28" s="20">
        <v>340944.86</v>
      </c>
    </row>
    <row r="29" spans="1:5" ht="31.5">
      <c r="A29" s="2" t="s">
        <v>123</v>
      </c>
      <c r="B29" s="18" t="s">
        <v>128</v>
      </c>
      <c r="C29" s="18" t="s">
        <v>131</v>
      </c>
      <c r="D29" s="18" t="s">
        <v>124</v>
      </c>
      <c r="E29" s="20"/>
    </row>
    <row r="30" spans="1:5" ht="31.5">
      <c r="A30" s="22" t="s">
        <v>132</v>
      </c>
      <c r="B30" s="18" t="s">
        <v>133</v>
      </c>
      <c r="C30" s="18"/>
      <c r="D30" s="18"/>
      <c r="E30" s="20">
        <f>E31</f>
        <v>0</v>
      </c>
    </row>
    <row r="31" spans="1:5" ht="31.5">
      <c r="A31" s="23" t="s">
        <v>134</v>
      </c>
      <c r="B31" s="18" t="s">
        <v>133</v>
      </c>
      <c r="C31" s="24" t="s">
        <v>135</v>
      </c>
      <c r="D31" s="18"/>
      <c r="E31" s="20">
        <f>E32</f>
        <v>0</v>
      </c>
    </row>
    <row r="32" spans="1:5" ht="31.5">
      <c r="A32" s="2" t="s">
        <v>123</v>
      </c>
      <c r="B32" s="18" t="s">
        <v>133</v>
      </c>
      <c r="C32" s="24" t="s">
        <v>135</v>
      </c>
      <c r="D32" s="18" t="s">
        <v>124</v>
      </c>
      <c r="E32" s="20"/>
    </row>
    <row r="33" spans="1:5" ht="15.75">
      <c r="A33" s="2" t="s">
        <v>136</v>
      </c>
      <c r="B33" s="18" t="s">
        <v>137</v>
      </c>
      <c r="C33" s="24"/>
      <c r="D33" s="18"/>
      <c r="E33" s="20">
        <f>E34</f>
        <v>0</v>
      </c>
    </row>
    <row r="34" spans="1:5" ht="31.5" customHeight="1">
      <c r="A34" s="2" t="s">
        <v>138</v>
      </c>
      <c r="B34" s="18" t="s">
        <v>137</v>
      </c>
      <c r="C34" s="24" t="s">
        <v>139</v>
      </c>
      <c r="D34" s="18"/>
      <c r="E34" s="20">
        <f>E35</f>
        <v>0</v>
      </c>
    </row>
    <row r="35" spans="1:5" ht="31.5">
      <c r="A35" s="2" t="s">
        <v>123</v>
      </c>
      <c r="B35" s="18" t="s">
        <v>137</v>
      </c>
      <c r="C35" s="24" t="s">
        <v>139</v>
      </c>
      <c r="D35" s="18" t="s">
        <v>124</v>
      </c>
      <c r="E35" s="20"/>
    </row>
    <row r="36" spans="1:5" ht="15.75">
      <c r="A36" s="2" t="s">
        <v>207</v>
      </c>
      <c r="B36" s="18" t="s">
        <v>205</v>
      </c>
      <c r="C36" s="24"/>
      <c r="D36" s="18"/>
      <c r="E36" s="20">
        <f>E37</f>
        <v>23895</v>
      </c>
    </row>
    <row r="37" spans="1:5" ht="31.5">
      <c r="A37" s="2" t="s">
        <v>208</v>
      </c>
      <c r="B37" s="18" t="s">
        <v>205</v>
      </c>
      <c r="C37" s="24" t="s">
        <v>206</v>
      </c>
      <c r="D37" s="18"/>
      <c r="E37" s="20">
        <f>E38</f>
        <v>23895</v>
      </c>
    </row>
    <row r="38" spans="1:5" ht="31.5">
      <c r="A38" s="2" t="s">
        <v>123</v>
      </c>
      <c r="B38" s="18" t="s">
        <v>205</v>
      </c>
      <c r="C38" s="24" t="s">
        <v>206</v>
      </c>
      <c r="D38" s="18" t="s">
        <v>124</v>
      </c>
      <c r="E38" s="20">
        <v>23895</v>
      </c>
    </row>
    <row r="39" spans="1:5" ht="31.5">
      <c r="A39" s="2" t="s">
        <v>212</v>
      </c>
      <c r="B39" s="18" t="s">
        <v>209</v>
      </c>
      <c r="C39" s="24"/>
      <c r="D39" s="18"/>
      <c r="E39" s="20">
        <f>E40+E42</f>
        <v>1297669.3900000001</v>
      </c>
    </row>
    <row r="40" spans="1:5" ht="31.5">
      <c r="A40" s="2" t="s">
        <v>211</v>
      </c>
      <c r="B40" s="18" t="s">
        <v>209</v>
      </c>
      <c r="C40" s="24" t="s">
        <v>210</v>
      </c>
      <c r="D40" s="18"/>
      <c r="E40" s="20">
        <f>E41</f>
        <v>647669.39</v>
      </c>
    </row>
    <row r="41" spans="1:5" ht="31.5">
      <c r="A41" s="2" t="s">
        <v>123</v>
      </c>
      <c r="B41" s="18" t="s">
        <v>209</v>
      </c>
      <c r="C41" s="24" t="s">
        <v>210</v>
      </c>
      <c r="D41" s="18" t="s">
        <v>124</v>
      </c>
      <c r="E41" s="20">
        <v>647669.39</v>
      </c>
    </row>
    <row r="42" spans="1:5" ht="50.25" customHeight="1">
      <c r="A42" s="2" t="s">
        <v>215</v>
      </c>
      <c r="B42" s="18" t="s">
        <v>209</v>
      </c>
      <c r="C42" s="24" t="s">
        <v>213</v>
      </c>
      <c r="D42" s="18"/>
      <c r="E42" s="20">
        <f>E43+E44</f>
        <v>650000</v>
      </c>
    </row>
    <row r="43" spans="1:5" ht="15.75">
      <c r="A43" s="2" t="s">
        <v>144</v>
      </c>
      <c r="B43" s="18" t="s">
        <v>209</v>
      </c>
      <c r="C43" s="24" t="s">
        <v>213</v>
      </c>
      <c r="D43" s="18" t="s">
        <v>145</v>
      </c>
      <c r="E43" s="20">
        <v>450000</v>
      </c>
    </row>
    <row r="44" spans="1:5" ht="15.75">
      <c r="A44" s="2" t="s">
        <v>216</v>
      </c>
      <c r="B44" s="18" t="s">
        <v>209</v>
      </c>
      <c r="C44" s="24" t="s">
        <v>213</v>
      </c>
      <c r="D44" s="18" t="s">
        <v>214</v>
      </c>
      <c r="E44" s="20">
        <v>200000</v>
      </c>
    </row>
    <row r="45" spans="1:5" ht="15.75">
      <c r="A45" s="25" t="s">
        <v>140</v>
      </c>
      <c r="B45" s="16" t="s">
        <v>141</v>
      </c>
      <c r="C45" s="26"/>
      <c r="D45" s="16"/>
      <c r="E45" s="17">
        <f>E46+E49+E52</f>
        <v>43673478.35</v>
      </c>
    </row>
    <row r="46" spans="1:5" ht="15.75">
      <c r="A46" s="2" t="s">
        <v>142</v>
      </c>
      <c r="B46" s="18" t="s">
        <v>143</v>
      </c>
      <c r="C46" s="24"/>
      <c r="D46" s="18"/>
      <c r="E46" s="20">
        <f>E47</f>
        <v>5143862.6</v>
      </c>
    </row>
    <row r="47" spans="1:5" ht="31.5">
      <c r="A47" s="2" t="s">
        <v>218</v>
      </c>
      <c r="B47" s="18" t="s">
        <v>143</v>
      </c>
      <c r="C47" s="24" t="s">
        <v>217</v>
      </c>
      <c r="D47" s="18"/>
      <c r="E47" s="20">
        <f>E48</f>
        <v>5143862.6</v>
      </c>
    </row>
    <row r="48" spans="1:5" ht="31.5">
      <c r="A48" s="2" t="s">
        <v>123</v>
      </c>
      <c r="B48" s="18" t="s">
        <v>143</v>
      </c>
      <c r="C48" s="24" t="s">
        <v>217</v>
      </c>
      <c r="D48" s="18" t="s">
        <v>124</v>
      </c>
      <c r="E48" s="20">
        <v>5143862.6</v>
      </c>
    </row>
    <row r="49" spans="1:5" ht="15.75">
      <c r="A49" s="2" t="s">
        <v>146</v>
      </c>
      <c r="B49" s="18" t="s">
        <v>147</v>
      </c>
      <c r="C49" s="24"/>
      <c r="D49" s="18"/>
      <c r="E49" s="20">
        <f>E50</f>
        <v>492743</v>
      </c>
    </row>
    <row r="50" spans="1:5" ht="30" customHeight="1">
      <c r="A50" s="2" t="s">
        <v>148</v>
      </c>
      <c r="B50" s="18" t="s">
        <v>147</v>
      </c>
      <c r="C50" s="24" t="s">
        <v>149</v>
      </c>
      <c r="D50" s="18"/>
      <c r="E50" s="20">
        <f>E51</f>
        <v>492743</v>
      </c>
    </row>
    <row r="51" spans="1:5" ht="15.75">
      <c r="A51" s="2" t="s">
        <v>144</v>
      </c>
      <c r="B51" s="18" t="s">
        <v>147</v>
      </c>
      <c r="C51" s="24" t="s">
        <v>149</v>
      </c>
      <c r="D51" s="18" t="s">
        <v>145</v>
      </c>
      <c r="E51" s="20">
        <v>492743</v>
      </c>
    </row>
    <row r="52" spans="1:5" ht="15.75">
      <c r="A52" s="2" t="s">
        <v>150</v>
      </c>
      <c r="B52" s="18" t="s">
        <v>151</v>
      </c>
      <c r="C52" s="24"/>
      <c r="D52" s="18"/>
      <c r="E52" s="20">
        <f>E53+E56+E59+E61+E64</f>
        <v>38036872.75</v>
      </c>
    </row>
    <row r="53" spans="1:5" ht="15.75">
      <c r="A53" s="2" t="s">
        <v>152</v>
      </c>
      <c r="B53" s="18" t="s">
        <v>151</v>
      </c>
      <c r="C53" s="24" t="s">
        <v>153</v>
      </c>
      <c r="D53" s="18"/>
      <c r="E53" s="20">
        <f>E54+E55</f>
        <v>6155361.45</v>
      </c>
    </row>
    <row r="54" spans="1:5" ht="15.75">
      <c r="A54" s="2" t="s">
        <v>144</v>
      </c>
      <c r="B54" s="18" t="s">
        <v>151</v>
      </c>
      <c r="C54" s="24" t="s">
        <v>153</v>
      </c>
      <c r="D54" s="18" t="s">
        <v>145</v>
      </c>
      <c r="E54" s="20"/>
    </row>
    <row r="55" spans="1:5" ht="31.5">
      <c r="A55" s="2" t="s">
        <v>123</v>
      </c>
      <c r="B55" s="18" t="s">
        <v>151</v>
      </c>
      <c r="C55" s="24" t="s">
        <v>153</v>
      </c>
      <c r="D55" s="18" t="s">
        <v>124</v>
      </c>
      <c r="E55" s="20">
        <v>6155361.45</v>
      </c>
    </row>
    <row r="56" spans="1:5" ht="63.75" customHeight="1">
      <c r="A56" s="2" t="s">
        <v>154</v>
      </c>
      <c r="B56" s="18" t="s">
        <v>151</v>
      </c>
      <c r="C56" s="24" t="s">
        <v>155</v>
      </c>
      <c r="D56" s="18"/>
      <c r="E56" s="20">
        <f>E57+E58</f>
        <v>28764533.68</v>
      </c>
    </row>
    <row r="57" spans="1:5" ht="15.75">
      <c r="A57" s="2" t="s">
        <v>144</v>
      </c>
      <c r="B57" s="18" t="s">
        <v>151</v>
      </c>
      <c r="C57" s="24" t="s">
        <v>155</v>
      </c>
      <c r="D57" s="18" t="s">
        <v>145</v>
      </c>
      <c r="E57" s="20"/>
    </row>
    <row r="58" spans="1:5" ht="31.5">
      <c r="A58" s="2" t="s">
        <v>123</v>
      </c>
      <c r="B58" s="18" t="s">
        <v>151</v>
      </c>
      <c r="C58" s="24" t="s">
        <v>155</v>
      </c>
      <c r="D58" s="18" t="s">
        <v>124</v>
      </c>
      <c r="E58" s="20">
        <v>28764533.68</v>
      </c>
    </row>
    <row r="59" spans="1:5" ht="15.75">
      <c r="A59" s="2" t="s">
        <v>156</v>
      </c>
      <c r="B59" s="18" t="s">
        <v>151</v>
      </c>
      <c r="C59" s="24" t="s">
        <v>157</v>
      </c>
      <c r="D59" s="18"/>
      <c r="E59" s="20">
        <f>E60</f>
        <v>229821.04</v>
      </c>
    </row>
    <row r="60" spans="1:5" ht="31.5">
      <c r="A60" s="2" t="s">
        <v>123</v>
      </c>
      <c r="B60" s="18" t="s">
        <v>151</v>
      </c>
      <c r="C60" s="24" t="s">
        <v>157</v>
      </c>
      <c r="D60" s="18" t="s">
        <v>124</v>
      </c>
      <c r="E60" s="20">
        <v>229821.04</v>
      </c>
    </row>
    <row r="61" spans="1:5" ht="17.25" customHeight="1">
      <c r="A61" s="2" t="s">
        <v>158</v>
      </c>
      <c r="B61" s="18" t="s">
        <v>151</v>
      </c>
      <c r="C61" s="24" t="s">
        <v>159</v>
      </c>
      <c r="D61" s="18"/>
      <c r="E61" s="20">
        <f>E62+E63</f>
        <v>307626.10000000003</v>
      </c>
    </row>
    <row r="62" spans="1:5" ht="21.75" customHeight="1">
      <c r="A62" s="2" t="s">
        <v>144</v>
      </c>
      <c r="B62" s="18" t="s">
        <v>151</v>
      </c>
      <c r="C62" s="24" t="s">
        <v>159</v>
      </c>
      <c r="D62" s="18" t="s">
        <v>145</v>
      </c>
      <c r="E62" s="20">
        <v>14685.2</v>
      </c>
    </row>
    <row r="63" spans="1:5" ht="31.5">
      <c r="A63" s="2" t="s">
        <v>123</v>
      </c>
      <c r="B63" s="18" t="s">
        <v>151</v>
      </c>
      <c r="C63" s="24" t="s">
        <v>159</v>
      </c>
      <c r="D63" s="18" t="s">
        <v>124</v>
      </c>
      <c r="E63" s="20">
        <v>292940.9</v>
      </c>
    </row>
    <row r="64" spans="1:5" ht="31.5">
      <c r="A64" s="2" t="s">
        <v>160</v>
      </c>
      <c r="B64" s="18" t="s">
        <v>151</v>
      </c>
      <c r="C64" s="24" t="s">
        <v>161</v>
      </c>
      <c r="D64" s="18"/>
      <c r="E64" s="20">
        <f>E65+E66</f>
        <v>2579530.48</v>
      </c>
    </row>
    <row r="65" spans="1:5" ht="15.75">
      <c r="A65" s="2" t="s">
        <v>144</v>
      </c>
      <c r="B65" s="18" t="s">
        <v>151</v>
      </c>
      <c r="C65" s="24" t="s">
        <v>161</v>
      </c>
      <c r="D65" s="18" t="s">
        <v>145</v>
      </c>
      <c r="E65" s="20"/>
    </row>
    <row r="66" spans="1:5" ht="31.5">
      <c r="A66" s="2" t="s">
        <v>123</v>
      </c>
      <c r="B66" s="18" t="s">
        <v>151</v>
      </c>
      <c r="C66" s="24" t="s">
        <v>161</v>
      </c>
      <c r="D66" s="18" t="s">
        <v>124</v>
      </c>
      <c r="E66" s="20">
        <v>2579530.48</v>
      </c>
    </row>
    <row r="67" spans="1:5" ht="47.25">
      <c r="A67" s="25" t="s">
        <v>162</v>
      </c>
      <c r="B67" s="16" t="s">
        <v>163</v>
      </c>
      <c r="C67" s="16"/>
      <c r="D67" s="16"/>
      <c r="E67" s="14">
        <f>E68+E79+E82+E85+E88</f>
        <v>34069135.06999999</v>
      </c>
    </row>
    <row r="68" spans="1:5" ht="15.75">
      <c r="A68" s="2" t="s">
        <v>164</v>
      </c>
      <c r="B68" s="18" t="s">
        <v>165</v>
      </c>
      <c r="C68" s="18"/>
      <c r="D68" s="18"/>
      <c r="E68" s="20">
        <f>E69+E72+E74+E76</f>
        <v>28828785.089999996</v>
      </c>
    </row>
    <row r="69" spans="1:5" ht="31.5">
      <c r="A69" s="2" t="s">
        <v>166</v>
      </c>
      <c r="B69" s="18" t="s">
        <v>165</v>
      </c>
      <c r="C69" s="18" t="s">
        <v>167</v>
      </c>
      <c r="D69" s="18"/>
      <c r="E69" s="20">
        <f>E70+E71</f>
        <v>11600111.93</v>
      </c>
    </row>
    <row r="70" spans="1:5" ht="31.5">
      <c r="A70" s="2" t="s">
        <v>168</v>
      </c>
      <c r="B70" s="18" t="s">
        <v>165</v>
      </c>
      <c r="C70" s="18" t="s">
        <v>167</v>
      </c>
      <c r="D70" s="18" t="s">
        <v>169</v>
      </c>
      <c r="E70" s="20">
        <v>10177111.93</v>
      </c>
    </row>
    <row r="71" spans="1:5" ht="15.75">
      <c r="A71" s="2" t="s">
        <v>144</v>
      </c>
      <c r="B71" s="18" t="s">
        <v>165</v>
      </c>
      <c r="C71" s="18" t="s">
        <v>167</v>
      </c>
      <c r="D71" s="18" t="s">
        <v>145</v>
      </c>
      <c r="E71" s="20">
        <v>1423000</v>
      </c>
    </row>
    <row r="72" spans="1:5" ht="15.75">
      <c r="A72" s="2" t="s">
        <v>170</v>
      </c>
      <c r="B72" s="18" t="s">
        <v>165</v>
      </c>
      <c r="C72" s="18" t="s">
        <v>171</v>
      </c>
      <c r="D72" s="18"/>
      <c r="E72" s="20">
        <f>E73</f>
        <v>3125520.51</v>
      </c>
    </row>
    <row r="73" spans="1:5" ht="31.5">
      <c r="A73" s="2" t="s">
        <v>168</v>
      </c>
      <c r="B73" s="18" t="s">
        <v>165</v>
      </c>
      <c r="C73" s="18" t="s">
        <v>171</v>
      </c>
      <c r="D73" s="18" t="s">
        <v>169</v>
      </c>
      <c r="E73" s="20">
        <v>3125520.51</v>
      </c>
    </row>
    <row r="74" spans="1:5" ht="31.5">
      <c r="A74" s="2" t="s">
        <v>138</v>
      </c>
      <c r="B74" s="18" t="s">
        <v>165</v>
      </c>
      <c r="C74" s="18" t="s">
        <v>226</v>
      </c>
      <c r="D74" s="18"/>
      <c r="E74" s="20">
        <f>E75</f>
        <v>8795522.11</v>
      </c>
    </row>
    <row r="75" spans="1:5" ht="31.5">
      <c r="A75" s="2" t="s">
        <v>168</v>
      </c>
      <c r="B75" s="18" t="s">
        <v>165</v>
      </c>
      <c r="C75" s="18" t="s">
        <v>226</v>
      </c>
      <c r="D75" s="18" t="s">
        <v>169</v>
      </c>
      <c r="E75" s="20">
        <v>8795522.11</v>
      </c>
    </row>
    <row r="76" spans="1:5" ht="31.5">
      <c r="A76" s="2" t="s">
        <v>172</v>
      </c>
      <c r="B76" s="18" t="s">
        <v>165</v>
      </c>
      <c r="C76" s="18" t="s">
        <v>173</v>
      </c>
      <c r="D76" s="18"/>
      <c r="E76" s="20">
        <f>E77+E78</f>
        <v>5307630.54</v>
      </c>
    </row>
    <row r="77" spans="1:5" ht="31.5">
      <c r="A77" s="2" t="s">
        <v>168</v>
      </c>
      <c r="B77" s="18" t="s">
        <v>165</v>
      </c>
      <c r="C77" s="18" t="s">
        <v>173</v>
      </c>
      <c r="D77" s="18" t="s">
        <v>169</v>
      </c>
      <c r="E77" s="20">
        <v>3151630.54</v>
      </c>
    </row>
    <row r="78" spans="1:5" ht="15.75">
      <c r="A78" s="2" t="s">
        <v>144</v>
      </c>
      <c r="B78" s="18" t="s">
        <v>165</v>
      </c>
      <c r="C78" s="18" t="s">
        <v>173</v>
      </c>
      <c r="D78" s="18" t="s">
        <v>145</v>
      </c>
      <c r="E78" s="20">
        <v>2156000</v>
      </c>
    </row>
    <row r="79" spans="1:5" ht="15.75">
      <c r="A79" s="2" t="s">
        <v>174</v>
      </c>
      <c r="B79" s="18" t="s">
        <v>175</v>
      </c>
      <c r="C79" s="18"/>
      <c r="D79" s="18"/>
      <c r="E79" s="20">
        <f>E80</f>
        <v>3480000</v>
      </c>
    </row>
    <row r="80" spans="1:5" ht="31.5">
      <c r="A80" s="2" t="s">
        <v>172</v>
      </c>
      <c r="B80" s="18" t="s">
        <v>175</v>
      </c>
      <c r="C80" s="18" t="s">
        <v>173</v>
      </c>
      <c r="D80" s="18"/>
      <c r="E80" s="20">
        <f>E81</f>
        <v>3480000</v>
      </c>
    </row>
    <row r="81" spans="1:5" ht="15.75">
      <c r="A81" s="2" t="s">
        <v>144</v>
      </c>
      <c r="B81" s="18" t="s">
        <v>175</v>
      </c>
      <c r="C81" s="18" t="s">
        <v>173</v>
      </c>
      <c r="D81" s="18" t="s">
        <v>145</v>
      </c>
      <c r="E81" s="20">
        <v>3480000</v>
      </c>
    </row>
    <row r="82" spans="1:5" ht="15.75">
      <c r="A82" s="2" t="s">
        <v>221</v>
      </c>
      <c r="B82" s="18" t="s">
        <v>219</v>
      </c>
      <c r="C82" s="18"/>
      <c r="D82" s="18"/>
      <c r="E82" s="20">
        <f>E83</f>
        <v>121114</v>
      </c>
    </row>
    <row r="83" spans="1:5" ht="47.25">
      <c r="A83" s="2" t="s">
        <v>222</v>
      </c>
      <c r="B83" s="18" t="s">
        <v>219</v>
      </c>
      <c r="C83" s="18" t="s">
        <v>220</v>
      </c>
      <c r="D83" s="18"/>
      <c r="E83" s="20">
        <f>E84</f>
        <v>121114</v>
      </c>
    </row>
    <row r="84" spans="1:5" ht="15.75">
      <c r="A84" s="2" t="s">
        <v>216</v>
      </c>
      <c r="B84" s="18" t="s">
        <v>219</v>
      </c>
      <c r="C84" s="18" t="s">
        <v>220</v>
      </c>
      <c r="D84" s="18" t="s">
        <v>214</v>
      </c>
      <c r="E84" s="20">
        <v>121114</v>
      </c>
    </row>
    <row r="85" spans="1:5" ht="15.75">
      <c r="A85" s="2" t="s">
        <v>225</v>
      </c>
      <c r="B85" s="18" t="s">
        <v>223</v>
      </c>
      <c r="C85" s="18"/>
      <c r="D85" s="18"/>
      <c r="E85" s="20">
        <f>E86</f>
        <v>38000</v>
      </c>
    </row>
    <row r="86" spans="1:5" ht="47.25">
      <c r="A86" s="2" t="s">
        <v>222</v>
      </c>
      <c r="B86" s="18" t="s">
        <v>223</v>
      </c>
      <c r="C86" s="18" t="s">
        <v>224</v>
      </c>
      <c r="D86" s="18"/>
      <c r="E86" s="20">
        <f>E87</f>
        <v>38000</v>
      </c>
    </row>
    <row r="87" spans="1:5" ht="15.75">
      <c r="A87" s="2" t="s">
        <v>216</v>
      </c>
      <c r="B87" s="18" t="s">
        <v>223</v>
      </c>
      <c r="C87" s="18" t="s">
        <v>224</v>
      </c>
      <c r="D87" s="18" t="s">
        <v>214</v>
      </c>
      <c r="E87" s="20">
        <v>38000</v>
      </c>
    </row>
    <row r="88" spans="1:5" ht="47.25">
      <c r="A88" s="2" t="s">
        <v>229</v>
      </c>
      <c r="B88" s="18" t="s">
        <v>227</v>
      </c>
      <c r="C88" s="18"/>
      <c r="D88" s="18"/>
      <c r="E88" s="20">
        <f>E89</f>
        <v>1601235.98</v>
      </c>
    </row>
    <row r="89" spans="1:5" ht="31.5">
      <c r="A89" s="2" t="s">
        <v>138</v>
      </c>
      <c r="B89" s="18" t="s">
        <v>227</v>
      </c>
      <c r="C89" s="18" t="s">
        <v>228</v>
      </c>
      <c r="D89" s="18"/>
      <c r="E89" s="20">
        <f>E90</f>
        <v>1601235.98</v>
      </c>
    </row>
    <row r="90" spans="1:5" ht="31.5">
      <c r="A90" s="2" t="s">
        <v>168</v>
      </c>
      <c r="B90" s="18" t="s">
        <v>227</v>
      </c>
      <c r="C90" s="18" t="s">
        <v>228</v>
      </c>
      <c r="D90" s="18" t="s">
        <v>169</v>
      </c>
      <c r="E90" s="20">
        <v>1601235.98</v>
      </c>
    </row>
    <row r="91" spans="1:5" ht="15.75">
      <c r="A91" s="2" t="s">
        <v>195</v>
      </c>
      <c r="B91" s="18" t="s">
        <v>196</v>
      </c>
      <c r="C91" s="18"/>
      <c r="D91" s="18"/>
      <c r="E91" s="20">
        <f>E92+E94</f>
        <v>3277526.52</v>
      </c>
    </row>
    <row r="92" spans="1:5" ht="31.5">
      <c r="A92" s="2" t="s">
        <v>138</v>
      </c>
      <c r="B92" s="18" t="s">
        <v>196</v>
      </c>
      <c r="C92" s="18" t="s">
        <v>230</v>
      </c>
      <c r="D92" s="18"/>
      <c r="E92" s="20">
        <f>E93</f>
        <v>2863897.58</v>
      </c>
    </row>
    <row r="93" spans="1:5" ht="31.5">
      <c r="A93" s="2" t="s">
        <v>168</v>
      </c>
      <c r="B93" s="18" t="s">
        <v>196</v>
      </c>
      <c r="C93" s="18" t="s">
        <v>230</v>
      </c>
      <c r="D93" s="18" t="s">
        <v>169</v>
      </c>
      <c r="E93" s="20">
        <v>2863897.58</v>
      </c>
    </row>
    <row r="94" spans="1:5" ht="31.5">
      <c r="A94" s="2" t="s">
        <v>197</v>
      </c>
      <c r="B94" s="18" t="s">
        <v>196</v>
      </c>
      <c r="C94" s="18" t="s">
        <v>231</v>
      </c>
      <c r="D94" s="18"/>
      <c r="E94" s="20">
        <f>E95</f>
        <v>413628.94</v>
      </c>
    </row>
    <row r="95" spans="1:5" ht="31.5">
      <c r="A95" s="2" t="s">
        <v>123</v>
      </c>
      <c r="B95" s="18" t="s">
        <v>196</v>
      </c>
      <c r="C95" s="18" t="s">
        <v>231</v>
      </c>
      <c r="D95" s="18" t="s">
        <v>124</v>
      </c>
      <c r="E95" s="20">
        <v>413628.94</v>
      </c>
    </row>
    <row r="96" spans="1:5" ht="15.75">
      <c r="A96" s="2" t="s">
        <v>234</v>
      </c>
      <c r="B96" s="18" t="s">
        <v>232</v>
      </c>
      <c r="C96" s="18"/>
      <c r="D96" s="18"/>
      <c r="E96" s="20">
        <f>E97</f>
        <v>1701296.59</v>
      </c>
    </row>
    <row r="97" spans="1:5" ht="31.5">
      <c r="A97" s="2" t="s">
        <v>235</v>
      </c>
      <c r="B97" s="18" t="s">
        <v>232</v>
      </c>
      <c r="C97" s="18" t="s">
        <v>233</v>
      </c>
      <c r="D97" s="18"/>
      <c r="E97" s="20">
        <f>E98+E99</f>
        <v>1701296.59</v>
      </c>
    </row>
    <row r="98" spans="1:5" ht="31.5">
      <c r="A98" s="2" t="s">
        <v>168</v>
      </c>
      <c r="B98" s="18" t="s">
        <v>232</v>
      </c>
      <c r="C98" s="18" t="s">
        <v>233</v>
      </c>
      <c r="D98" s="18" t="s">
        <v>169</v>
      </c>
      <c r="E98" s="20">
        <v>1669555.34</v>
      </c>
    </row>
    <row r="99" spans="1:5" ht="31.5">
      <c r="A99" s="2" t="s">
        <v>123</v>
      </c>
      <c r="B99" s="18" t="s">
        <v>232</v>
      </c>
      <c r="C99" s="18" t="s">
        <v>233</v>
      </c>
      <c r="D99" s="18" t="s">
        <v>124</v>
      </c>
      <c r="E99" s="20">
        <v>31741.25</v>
      </c>
    </row>
    <row r="100" spans="1:5" ht="15.75">
      <c r="A100" s="25" t="s">
        <v>176</v>
      </c>
      <c r="B100" s="16" t="s">
        <v>177</v>
      </c>
      <c r="C100" s="16"/>
      <c r="D100" s="16"/>
      <c r="E100" s="14">
        <f>E101</f>
        <v>82743.34</v>
      </c>
    </row>
    <row r="101" spans="1:5" ht="15.75">
      <c r="A101" s="2" t="s">
        <v>178</v>
      </c>
      <c r="B101" s="18" t="s">
        <v>179</v>
      </c>
      <c r="C101" s="18"/>
      <c r="D101" s="18"/>
      <c r="E101" s="20">
        <f>E102+E104</f>
        <v>82743.34</v>
      </c>
    </row>
    <row r="102" spans="1:5" ht="63">
      <c r="A102" s="2" t="s">
        <v>180</v>
      </c>
      <c r="B102" s="18" t="s">
        <v>179</v>
      </c>
      <c r="C102" s="27" t="s">
        <v>181</v>
      </c>
      <c r="D102" s="18"/>
      <c r="E102" s="20">
        <f>E103</f>
        <v>82743.34</v>
      </c>
    </row>
    <row r="103" spans="1:5" ht="15.75">
      <c r="A103" s="2" t="s">
        <v>182</v>
      </c>
      <c r="B103" s="18" t="s">
        <v>179</v>
      </c>
      <c r="C103" s="27" t="s">
        <v>181</v>
      </c>
      <c r="D103" s="18" t="s">
        <v>183</v>
      </c>
      <c r="E103" s="20">
        <v>82743.34</v>
      </c>
    </row>
    <row r="104" spans="1:5" ht="31.5">
      <c r="A104" s="2" t="s">
        <v>184</v>
      </c>
      <c r="B104" s="18" t="s">
        <v>179</v>
      </c>
      <c r="C104" s="27" t="s">
        <v>185</v>
      </c>
      <c r="D104" s="18"/>
      <c r="E104" s="20">
        <f>E105</f>
        <v>0</v>
      </c>
    </row>
    <row r="105" spans="1:5" ht="15.75">
      <c r="A105" s="2" t="s">
        <v>182</v>
      </c>
      <c r="B105" s="18" t="s">
        <v>179</v>
      </c>
      <c r="C105" s="27" t="s">
        <v>185</v>
      </c>
      <c r="D105" s="18" t="s">
        <v>183</v>
      </c>
      <c r="E105" s="20"/>
    </row>
    <row r="106" spans="1:5" ht="15.75">
      <c r="A106" s="15" t="s">
        <v>186</v>
      </c>
      <c r="B106" s="13">
        <v>1100</v>
      </c>
      <c r="C106" s="15"/>
      <c r="D106" s="15"/>
      <c r="E106" s="14">
        <f>E107</f>
        <v>9534000</v>
      </c>
    </row>
    <row r="107" spans="1:5" ht="33" customHeight="1">
      <c r="A107" s="2" t="s">
        <v>187</v>
      </c>
      <c r="B107" s="18" t="s">
        <v>188</v>
      </c>
      <c r="C107" s="18"/>
      <c r="D107" s="18"/>
      <c r="E107" s="20">
        <f>E108+E110</f>
        <v>9534000</v>
      </c>
    </row>
    <row r="108" spans="1:5" ht="30" customHeight="1">
      <c r="A108" s="2" t="s">
        <v>237</v>
      </c>
      <c r="B108" s="18" t="s">
        <v>188</v>
      </c>
      <c r="C108" s="18" t="s">
        <v>236</v>
      </c>
      <c r="D108" s="11"/>
      <c r="E108" s="20">
        <f>E109</f>
        <v>8400000</v>
      </c>
    </row>
    <row r="109" spans="1:5" ht="15.75">
      <c r="A109" s="2" t="s">
        <v>190</v>
      </c>
      <c r="B109" s="18" t="s">
        <v>188</v>
      </c>
      <c r="C109" s="18" t="s">
        <v>236</v>
      </c>
      <c r="D109" s="18" t="s">
        <v>191</v>
      </c>
      <c r="E109" s="20">
        <v>8400000</v>
      </c>
    </row>
    <row r="110" spans="1:5" ht="81.75" customHeight="1">
      <c r="A110" s="2" t="s">
        <v>189</v>
      </c>
      <c r="B110" s="18" t="s">
        <v>188</v>
      </c>
      <c r="C110" s="18" t="s">
        <v>238</v>
      </c>
      <c r="D110" s="11"/>
      <c r="E110" s="20">
        <f>E111</f>
        <v>1134000</v>
      </c>
    </row>
    <row r="111" spans="1:5" ht="15.75">
      <c r="A111" s="2" t="s">
        <v>190</v>
      </c>
      <c r="B111" s="18" t="s">
        <v>188</v>
      </c>
      <c r="C111" s="18" t="s">
        <v>238</v>
      </c>
      <c r="D111" s="18" t="s">
        <v>191</v>
      </c>
      <c r="E111" s="20">
        <v>1134000</v>
      </c>
    </row>
    <row r="112" spans="2:5" ht="15.75">
      <c r="B112" s="9"/>
      <c r="C112" s="9"/>
      <c r="D112" s="9"/>
      <c r="E112" s="9"/>
    </row>
    <row r="113" spans="2:5" ht="15.75">
      <c r="B113" s="9"/>
      <c r="C113" s="9"/>
      <c r="D113" s="9"/>
      <c r="E113" s="9"/>
    </row>
    <row r="114" spans="2:5" ht="15.75">
      <c r="B114" s="9"/>
      <c r="C114" s="9"/>
      <c r="D114" s="9"/>
      <c r="E114" s="9"/>
    </row>
    <row r="115" spans="1:3" ht="15.75">
      <c r="A115" s="23"/>
      <c r="B115" s="28"/>
      <c r="C115" s="28"/>
    </row>
    <row r="116" spans="1:4" ht="15.75">
      <c r="A116" s="1" t="s">
        <v>107</v>
      </c>
      <c r="C116" s="10" t="s">
        <v>239</v>
      </c>
      <c r="D116" s="29"/>
    </row>
    <row r="117" spans="1:4" ht="15.75">
      <c r="A117" s="92"/>
      <c r="B117" s="92"/>
      <c r="C117" s="92"/>
      <c r="D117" s="30"/>
    </row>
    <row r="118" s="31" customFormat="1" ht="12.75"/>
    <row r="119" spans="2:5" ht="15.75">
      <c r="B119" s="9"/>
      <c r="C119" s="9"/>
      <c r="D119" s="9"/>
      <c r="E119" s="9"/>
    </row>
    <row r="120" spans="2:5" ht="15.75">
      <c r="B120" s="9"/>
      <c r="C120" s="9"/>
      <c r="D120" s="9"/>
      <c r="E120" s="9"/>
    </row>
    <row r="121" spans="2:5" ht="15.75">
      <c r="B121" s="9"/>
      <c r="C121" s="9"/>
      <c r="D121" s="9"/>
      <c r="E121" s="9"/>
    </row>
    <row r="122" spans="2:5" ht="15.75">
      <c r="B122" s="9"/>
      <c r="C122" s="9"/>
      <c r="D122" s="9"/>
      <c r="E122" s="9"/>
    </row>
    <row r="123" spans="2:5" ht="15.75">
      <c r="B123" s="9"/>
      <c r="C123" s="9"/>
      <c r="D123" s="9"/>
      <c r="E123" s="9"/>
    </row>
    <row r="126" spans="2:5" ht="15.75">
      <c r="B126" s="9"/>
      <c r="C126" s="9"/>
      <c r="D126" s="9"/>
      <c r="E126" s="9"/>
    </row>
    <row r="127" spans="2:5" ht="15.75">
      <c r="B127" s="9"/>
      <c r="C127" s="9"/>
      <c r="D127" s="9"/>
      <c r="E127" s="9"/>
    </row>
    <row r="128" spans="2:5" ht="15.75">
      <c r="B128" s="9"/>
      <c r="C128" s="9"/>
      <c r="D128" s="9"/>
      <c r="E128" s="9"/>
    </row>
    <row r="129" spans="2:5" ht="15.75">
      <c r="B129" s="9"/>
      <c r="C129" s="9"/>
      <c r="D129" s="9"/>
      <c r="E129" s="9"/>
    </row>
    <row r="130" spans="2:5" ht="15.75">
      <c r="B130" s="9"/>
      <c r="C130" s="9"/>
      <c r="D130" s="9"/>
      <c r="E130" s="9"/>
    </row>
    <row r="131" spans="2:5" ht="15.75">
      <c r="B131" s="9"/>
      <c r="C131" s="9"/>
      <c r="D131" s="9"/>
      <c r="E131" s="9"/>
    </row>
    <row r="132" spans="2:5" ht="15.75">
      <c r="B132" s="9"/>
      <c r="C132" s="9"/>
      <c r="D132" s="9"/>
      <c r="E132" s="9"/>
    </row>
    <row r="133" spans="2:5" ht="15.75">
      <c r="B133" s="9"/>
      <c r="C133" s="9"/>
      <c r="D133" s="9"/>
      <c r="E133" s="9"/>
    </row>
    <row r="134" spans="2:5" ht="15.75">
      <c r="B134" s="9"/>
      <c r="C134" s="9"/>
      <c r="D134" s="9"/>
      <c r="E134" s="9"/>
    </row>
    <row r="135" spans="2:5" ht="15.75">
      <c r="B135" s="9"/>
      <c r="C135" s="9"/>
      <c r="D135" s="9"/>
      <c r="E135" s="9"/>
    </row>
    <row r="136" spans="2:5" ht="15.75">
      <c r="B136" s="9"/>
      <c r="C136" s="9"/>
      <c r="D136" s="9"/>
      <c r="E136" s="9"/>
    </row>
    <row r="137" spans="2:5" ht="15.75">
      <c r="B137" s="9"/>
      <c r="C137" s="9"/>
      <c r="D137" s="9"/>
      <c r="E137" s="9"/>
    </row>
    <row r="138" spans="2:5" ht="15.75">
      <c r="B138" s="9"/>
      <c r="C138" s="9"/>
      <c r="D138" s="9"/>
      <c r="E138" s="9"/>
    </row>
    <row r="139" spans="2:5" ht="15.75">
      <c r="B139" s="9"/>
      <c r="C139" s="9"/>
      <c r="D139" s="9"/>
      <c r="E139" s="9"/>
    </row>
  </sheetData>
  <sheetProtection/>
  <mergeCells count="12">
    <mergeCell ref="A2:E2"/>
    <mergeCell ref="A3:E3"/>
    <mergeCell ref="A4:E4"/>
    <mergeCell ref="A5:E5"/>
    <mergeCell ref="A6:E6"/>
    <mergeCell ref="A7:E7"/>
    <mergeCell ref="A9:E9"/>
    <mergeCell ref="A10:E10"/>
    <mergeCell ref="A11:E11"/>
    <mergeCell ref="A12:E12"/>
    <mergeCell ref="A13:E13"/>
    <mergeCell ref="A117:C117"/>
  </mergeCells>
  <printOptions/>
  <pageMargins left="0.7479166666666667" right="0.25972222222222224" top="0.3597222222222222" bottom="0.25" header="0.5118055555555556" footer="0.511805555555555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11"/>
  <sheetViews>
    <sheetView zoomScalePageLayoutView="0" workbookViewId="0" topLeftCell="A1">
      <selection activeCell="A1" sqref="A1:IV16384"/>
    </sheetView>
  </sheetViews>
  <sheetFormatPr defaultColWidth="9.140625" defaultRowHeight="12.75"/>
  <cols>
    <col min="1" max="1" width="35.421875" style="9" customWidth="1"/>
    <col min="2" max="2" width="11.140625" style="9" customWidth="1"/>
    <col min="3" max="3" width="9.57421875" style="10" customWidth="1"/>
    <col min="4" max="4" width="12.7109375" style="10" customWidth="1"/>
    <col min="5" max="5" width="8.421875" style="10" customWidth="1"/>
    <col min="6" max="6" width="14.140625" style="10" customWidth="1"/>
    <col min="7" max="7" width="0.13671875" style="10" customWidth="1"/>
    <col min="8" max="8" width="9.140625" style="9" customWidth="1"/>
    <col min="9" max="9" width="11.8515625" style="9" customWidth="1"/>
    <col min="10" max="16384" width="9.140625" style="9" customWidth="1"/>
  </cols>
  <sheetData>
    <row r="1" ht="15.75">
      <c r="A1" s="9" t="s">
        <v>240</v>
      </c>
    </row>
    <row r="2" spans="1:7" ht="15.75">
      <c r="A2" s="32"/>
      <c r="B2" s="32"/>
      <c r="E2" s="93" t="s">
        <v>192</v>
      </c>
      <c r="F2" s="93"/>
      <c r="G2" s="93"/>
    </row>
    <row r="3" spans="1:7" ht="15.75">
      <c r="A3" s="89" t="s">
        <v>1</v>
      </c>
      <c r="B3" s="89"/>
      <c r="C3" s="89"/>
      <c r="D3" s="89"/>
      <c r="E3" s="89"/>
      <c r="F3" s="89"/>
      <c r="G3" s="89"/>
    </row>
    <row r="4" spans="1:7" ht="17.25">
      <c r="A4" s="90" t="s">
        <v>2</v>
      </c>
      <c r="B4" s="90"/>
      <c r="C4" s="90"/>
      <c r="D4" s="90"/>
      <c r="E4" s="90"/>
      <c r="F4" s="90"/>
      <c r="G4" s="90"/>
    </row>
    <row r="5" spans="1:7" ht="15.75">
      <c r="A5" s="89" t="s">
        <v>3</v>
      </c>
      <c r="B5" s="89"/>
      <c r="C5" s="89"/>
      <c r="D5" s="89"/>
      <c r="E5" s="89"/>
      <c r="F5" s="89"/>
      <c r="G5" s="89"/>
    </row>
    <row r="6" spans="1:7" ht="15.75">
      <c r="A6" s="89" t="s">
        <v>248</v>
      </c>
      <c r="B6" s="89"/>
      <c r="C6" s="89"/>
      <c r="D6" s="89"/>
      <c r="E6" s="89"/>
      <c r="F6" s="89"/>
      <c r="G6" s="89"/>
    </row>
    <row r="7" spans="1:7" ht="15.75">
      <c r="A7" s="89" t="s">
        <v>244</v>
      </c>
      <c r="B7" s="89"/>
      <c r="C7" s="89"/>
      <c r="D7" s="89"/>
      <c r="E7" s="89"/>
      <c r="F7" s="89"/>
      <c r="G7" s="89"/>
    </row>
    <row r="9" spans="1:7" ht="15.75">
      <c r="A9" s="94" t="s">
        <v>193</v>
      </c>
      <c r="B9" s="94"/>
      <c r="C9" s="94"/>
      <c r="D9" s="94"/>
      <c r="E9" s="94"/>
      <c r="F9" s="94"/>
      <c r="G9" s="94"/>
    </row>
    <row r="10" spans="1:7" ht="15.75">
      <c r="A10" s="91" t="s">
        <v>242</v>
      </c>
      <c r="B10" s="91"/>
      <c r="C10" s="91"/>
      <c r="D10" s="91"/>
      <c r="E10" s="91"/>
      <c r="F10" s="91"/>
      <c r="G10" s="91"/>
    </row>
    <row r="11" ht="15.75">
      <c r="F11" s="10" t="s">
        <v>4</v>
      </c>
    </row>
    <row r="12" spans="1:7" ht="15.75">
      <c r="A12" s="11" t="s">
        <v>113</v>
      </c>
      <c r="B12" s="11" t="s">
        <v>194</v>
      </c>
      <c r="C12" s="11" t="s">
        <v>114</v>
      </c>
      <c r="D12" s="11" t="s">
        <v>115</v>
      </c>
      <c r="E12" s="11" t="s">
        <v>116</v>
      </c>
      <c r="F12" s="11" t="s">
        <v>7</v>
      </c>
      <c r="G12" s="9"/>
    </row>
    <row r="13" spans="1:7" ht="15.75">
      <c r="A13" s="11">
        <v>1</v>
      </c>
      <c r="B13" s="11">
        <v>2</v>
      </c>
      <c r="C13" s="11">
        <v>3</v>
      </c>
      <c r="D13" s="11">
        <v>4</v>
      </c>
      <c r="E13" s="11">
        <v>5</v>
      </c>
      <c r="F13" s="11">
        <v>6</v>
      </c>
      <c r="G13" s="9"/>
    </row>
    <row r="14" spans="1:7" ht="15.75">
      <c r="A14" s="12" t="s">
        <v>8</v>
      </c>
      <c r="B14" s="12"/>
      <c r="C14" s="13"/>
      <c r="D14" s="13"/>
      <c r="E14" s="13"/>
      <c r="F14" s="14">
        <f>F15+F33+F36+F42+F64+F88+F93+F97+F103</f>
        <v>98988287.58</v>
      </c>
      <c r="G14" s="9"/>
    </row>
    <row r="15" spans="1:7" ht="15.75">
      <c r="A15" s="15" t="s">
        <v>117</v>
      </c>
      <c r="B15" s="13" t="s">
        <v>241</v>
      </c>
      <c r="C15" s="16" t="s">
        <v>118</v>
      </c>
      <c r="D15" s="16"/>
      <c r="E15" s="16"/>
      <c r="F15" s="17">
        <f>F21+F27+F30</f>
        <v>5328543.32</v>
      </c>
      <c r="G15" s="9"/>
    </row>
    <row r="16" spans="1:7" ht="63">
      <c r="A16" s="2" t="s">
        <v>119</v>
      </c>
      <c r="B16" s="4" t="s">
        <v>241</v>
      </c>
      <c r="C16" s="18" t="s">
        <v>120</v>
      </c>
      <c r="D16" s="18"/>
      <c r="E16" s="18"/>
      <c r="F16" s="19">
        <f>F17+F19</f>
        <v>0</v>
      </c>
      <c r="G16" s="9"/>
    </row>
    <row r="17" spans="1:7" ht="31.5">
      <c r="A17" s="2" t="s">
        <v>121</v>
      </c>
      <c r="B17" s="4" t="s">
        <v>241</v>
      </c>
      <c r="C17" s="18" t="s">
        <v>120</v>
      </c>
      <c r="D17" s="18" t="s">
        <v>122</v>
      </c>
      <c r="E17" s="18"/>
      <c r="F17" s="19">
        <f>F18</f>
        <v>0</v>
      </c>
      <c r="G17" s="9"/>
    </row>
    <row r="18" spans="1:7" ht="31.5">
      <c r="A18" s="2" t="s">
        <v>123</v>
      </c>
      <c r="B18" s="4" t="s">
        <v>241</v>
      </c>
      <c r="C18" s="18" t="s">
        <v>120</v>
      </c>
      <c r="D18" s="18" t="s">
        <v>122</v>
      </c>
      <c r="E18" s="18" t="s">
        <v>124</v>
      </c>
      <c r="F18" s="19"/>
      <c r="G18" s="9"/>
    </row>
    <row r="19" spans="1:7" ht="15.75">
      <c r="A19" s="2" t="s">
        <v>125</v>
      </c>
      <c r="B19" s="4" t="s">
        <v>241</v>
      </c>
      <c r="C19" s="18" t="s">
        <v>120</v>
      </c>
      <c r="D19" s="18" t="s">
        <v>126</v>
      </c>
      <c r="E19" s="18"/>
      <c r="F19" s="19">
        <f>F20</f>
        <v>0</v>
      </c>
      <c r="G19" s="9"/>
    </row>
    <row r="20" spans="1:7" ht="31.5">
      <c r="A20" s="2" t="s">
        <v>123</v>
      </c>
      <c r="B20" s="4" t="s">
        <v>241</v>
      </c>
      <c r="C20" s="18" t="s">
        <v>120</v>
      </c>
      <c r="D20" s="18" t="s">
        <v>126</v>
      </c>
      <c r="E20" s="18" t="s">
        <v>124</v>
      </c>
      <c r="F20" s="19"/>
      <c r="G20" s="9"/>
    </row>
    <row r="21" spans="1:7" ht="126">
      <c r="A21" s="2" t="s">
        <v>127</v>
      </c>
      <c r="B21" s="4" t="s">
        <v>241</v>
      </c>
      <c r="C21" s="18" t="s">
        <v>128</v>
      </c>
      <c r="D21" s="18"/>
      <c r="E21" s="18"/>
      <c r="F21" s="20">
        <f>F22+F24</f>
        <v>5328543.32</v>
      </c>
      <c r="G21" s="9"/>
    </row>
    <row r="22" spans="1:7" ht="15.75">
      <c r="A22" s="2" t="s">
        <v>125</v>
      </c>
      <c r="B22" s="4" t="s">
        <v>241</v>
      </c>
      <c r="C22" s="18" t="s">
        <v>128</v>
      </c>
      <c r="D22" s="18" t="s">
        <v>126</v>
      </c>
      <c r="E22" s="18"/>
      <c r="F22" s="21">
        <f>F23</f>
        <v>4987598.46</v>
      </c>
      <c r="G22" s="9"/>
    </row>
    <row r="23" spans="1:7" ht="31.5">
      <c r="A23" s="2" t="s">
        <v>123</v>
      </c>
      <c r="B23" s="4" t="s">
        <v>241</v>
      </c>
      <c r="C23" s="18" t="s">
        <v>128</v>
      </c>
      <c r="D23" s="18" t="s">
        <v>126</v>
      </c>
      <c r="E23" s="18" t="s">
        <v>124</v>
      </c>
      <c r="F23" s="11">
        <v>4987598.46</v>
      </c>
      <c r="G23" s="9"/>
    </row>
    <row r="24" spans="1:7" ht="63">
      <c r="A24" s="22" t="s">
        <v>129</v>
      </c>
      <c r="B24" s="4" t="s">
        <v>241</v>
      </c>
      <c r="C24" s="18" t="s">
        <v>128</v>
      </c>
      <c r="D24" s="18" t="s">
        <v>130</v>
      </c>
      <c r="E24" s="18"/>
      <c r="F24" s="20">
        <f>F25</f>
        <v>340944.86</v>
      </c>
      <c r="G24" s="9"/>
    </row>
    <row r="25" spans="1:7" ht="31.5">
      <c r="A25" s="2" t="s">
        <v>123</v>
      </c>
      <c r="B25" s="4" t="s">
        <v>241</v>
      </c>
      <c r="C25" s="18" t="s">
        <v>128</v>
      </c>
      <c r="D25" s="18" t="s">
        <v>130</v>
      </c>
      <c r="E25" s="18" t="s">
        <v>124</v>
      </c>
      <c r="F25" s="20">
        <v>340944.86</v>
      </c>
      <c r="G25" s="9"/>
    </row>
    <row r="26" spans="1:7" ht="31.5">
      <c r="A26" s="2" t="s">
        <v>123</v>
      </c>
      <c r="B26" s="4" t="s">
        <v>241</v>
      </c>
      <c r="C26" s="18" t="s">
        <v>128</v>
      </c>
      <c r="D26" s="18" t="s">
        <v>131</v>
      </c>
      <c r="E26" s="18" t="s">
        <v>124</v>
      </c>
      <c r="F26" s="20"/>
      <c r="G26" s="9"/>
    </row>
    <row r="27" spans="1:7" ht="31.5">
      <c r="A27" s="22" t="s">
        <v>132</v>
      </c>
      <c r="B27" s="4" t="s">
        <v>241</v>
      </c>
      <c r="C27" s="18" t="s">
        <v>133</v>
      </c>
      <c r="D27" s="18"/>
      <c r="E27" s="18"/>
      <c r="F27" s="20">
        <f>F28</f>
        <v>0</v>
      </c>
      <c r="G27" s="9"/>
    </row>
    <row r="28" spans="1:7" ht="47.25">
      <c r="A28" s="23" t="s">
        <v>134</v>
      </c>
      <c r="B28" s="4" t="s">
        <v>241</v>
      </c>
      <c r="C28" s="18" t="s">
        <v>133</v>
      </c>
      <c r="D28" s="24" t="s">
        <v>135</v>
      </c>
      <c r="E28" s="18"/>
      <c r="F28" s="20">
        <f>F29</f>
        <v>0</v>
      </c>
      <c r="G28" s="9"/>
    </row>
    <row r="29" spans="1:7" ht="31.5">
      <c r="A29" s="2" t="s">
        <v>123</v>
      </c>
      <c r="B29" s="4" t="s">
        <v>241</v>
      </c>
      <c r="C29" s="18" t="s">
        <v>133</v>
      </c>
      <c r="D29" s="24" t="s">
        <v>135</v>
      </c>
      <c r="E29" s="18" t="s">
        <v>124</v>
      </c>
      <c r="F29" s="20"/>
      <c r="G29" s="9"/>
    </row>
    <row r="30" spans="1:7" ht="31.5">
      <c r="A30" s="2" t="s">
        <v>136</v>
      </c>
      <c r="B30" s="4" t="s">
        <v>241</v>
      </c>
      <c r="C30" s="18" t="s">
        <v>137</v>
      </c>
      <c r="D30" s="24"/>
      <c r="E30" s="18"/>
      <c r="F30" s="20">
        <f>F31</f>
        <v>0</v>
      </c>
      <c r="G30" s="9"/>
    </row>
    <row r="31" spans="1:7" ht="31.5" customHeight="1">
      <c r="A31" s="2" t="s">
        <v>138</v>
      </c>
      <c r="B31" s="4" t="s">
        <v>241</v>
      </c>
      <c r="C31" s="18" t="s">
        <v>137</v>
      </c>
      <c r="D31" s="24" t="s">
        <v>139</v>
      </c>
      <c r="E31" s="18"/>
      <c r="F31" s="20">
        <f>F32</f>
        <v>0</v>
      </c>
      <c r="G31" s="9"/>
    </row>
    <row r="32" spans="1:7" ht="31.5">
      <c r="A32" s="2" t="s">
        <v>123</v>
      </c>
      <c r="B32" s="4" t="s">
        <v>241</v>
      </c>
      <c r="C32" s="18" t="s">
        <v>137</v>
      </c>
      <c r="D32" s="24" t="s">
        <v>139</v>
      </c>
      <c r="E32" s="18" t="s">
        <v>124</v>
      </c>
      <c r="F32" s="20"/>
      <c r="G32" s="9"/>
    </row>
    <row r="33" spans="1:7" ht="31.5">
      <c r="A33" s="2" t="s">
        <v>207</v>
      </c>
      <c r="B33" s="4" t="s">
        <v>241</v>
      </c>
      <c r="C33" s="18" t="s">
        <v>205</v>
      </c>
      <c r="D33" s="24"/>
      <c r="E33" s="18"/>
      <c r="F33" s="20">
        <f>F34</f>
        <v>23895</v>
      </c>
      <c r="G33" s="9"/>
    </row>
    <row r="34" spans="1:7" ht="31.5">
      <c r="A34" s="2" t="s">
        <v>208</v>
      </c>
      <c r="B34" s="4" t="s">
        <v>241</v>
      </c>
      <c r="C34" s="18" t="s">
        <v>205</v>
      </c>
      <c r="D34" s="24" t="s">
        <v>206</v>
      </c>
      <c r="E34" s="18"/>
      <c r="F34" s="20">
        <f>F35</f>
        <v>23895</v>
      </c>
      <c r="G34" s="9"/>
    </row>
    <row r="35" spans="1:7" ht="31.5">
      <c r="A35" s="2" t="s">
        <v>123</v>
      </c>
      <c r="B35" s="4" t="s">
        <v>241</v>
      </c>
      <c r="C35" s="18" t="s">
        <v>205</v>
      </c>
      <c r="D35" s="24" t="s">
        <v>206</v>
      </c>
      <c r="E35" s="18" t="s">
        <v>124</v>
      </c>
      <c r="F35" s="20">
        <v>23895</v>
      </c>
      <c r="G35" s="9"/>
    </row>
    <row r="36" spans="1:7" ht="31.5">
      <c r="A36" s="2" t="s">
        <v>212</v>
      </c>
      <c r="B36" s="4" t="s">
        <v>241</v>
      </c>
      <c r="C36" s="18" t="s">
        <v>209</v>
      </c>
      <c r="D36" s="24"/>
      <c r="E36" s="18"/>
      <c r="F36" s="20">
        <f>F37+F39</f>
        <v>1297669.3900000001</v>
      </c>
      <c r="G36" s="9"/>
    </row>
    <row r="37" spans="1:7" ht="31.5">
      <c r="A37" s="2" t="s">
        <v>211</v>
      </c>
      <c r="B37" s="4" t="s">
        <v>241</v>
      </c>
      <c r="C37" s="18" t="s">
        <v>209</v>
      </c>
      <c r="D37" s="24" t="s">
        <v>210</v>
      </c>
      <c r="E37" s="18"/>
      <c r="F37" s="20">
        <f>F38</f>
        <v>647669.39</v>
      </c>
      <c r="G37" s="9"/>
    </row>
    <row r="38" spans="1:7" ht="31.5">
      <c r="A38" s="2" t="s">
        <v>123</v>
      </c>
      <c r="B38" s="4" t="s">
        <v>241</v>
      </c>
      <c r="C38" s="18" t="s">
        <v>209</v>
      </c>
      <c r="D38" s="24" t="s">
        <v>210</v>
      </c>
      <c r="E38" s="18" t="s">
        <v>124</v>
      </c>
      <c r="F38" s="20">
        <v>647669.39</v>
      </c>
      <c r="G38" s="9"/>
    </row>
    <row r="39" spans="1:7" ht="50.25" customHeight="1">
      <c r="A39" s="2" t="s">
        <v>215</v>
      </c>
      <c r="B39" s="4" t="s">
        <v>241</v>
      </c>
      <c r="C39" s="18" t="s">
        <v>209</v>
      </c>
      <c r="D39" s="24" t="s">
        <v>213</v>
      </c>
      <c r="E39" s="18"/>
      <c r="F39" s="20">
        <f>F40+F41</f>
        <v>650000</v>
      </c>
      <c r="G39" s="9"/>
    </row>
    <row r="40" spans="1:7" ht="15.75">
      <c r="A40" s="2" t="s">
        <v>144</v>
      </c>
      <c r="B40" s="4" t="s">
        <v>241</v>
      </c>
      <c r="C40" s="18" t="s">
        <v>209</v>
      </c>
      <c r="D40" s="24" t="s">
        <v>213</v>
      </c>
      <c r="E40" s="18" t="s">
        <v>145</v>
      </c>
      <c r="F40" s="20">
        <v>450000</v>
      </c>
      <c r="G40" s="9"/>
    </row>
    <row r="41" spans="1:7" ht="15.75">
      <c r="A41" s="2" t="s">
        <v>216</v>
      </c>
      <c r="B41" s="4" t="s">
        <v>241</v>
      </c>
      <c r="C41" s="18" t="s">
        <v>209</v>
      </c>
      <c r="D41" s="24" t="s">
        <v>213</v>
      </c>
      <c r="E41" s="18" t="s">
        <v>214</v>
      </c>
      <c r="F41" s="20">
        <v>200000</v>
      </c>
      <c r="G41" s="9"/>
    </row>
    <row r="42" spans="1:7" ht="31.5">
      <c r="A42" s="25" t="s">
        <v>140</v>
      </c>
      <c r="B42" s="35" t="s">
        <v>241</v>
      </c>
      <c r="C42" s="16" t="s">
        <v>141</v>
      </c>
      <c r="D42" s="26"/>
      <c r="E42" s="16"/>
      <c r="F42" s="17">
        <f>F43+F46+F49</f>
        <v>43673478.35</v>
      </c>
      <c r="G42" s="9"/>
    </row>
    <row r="43" spans="1:7" ht="15.75">
      <c r="A43" s="2" t="s">
        <v>142</v>
      </c>
      <c r="B43" s="4" t="s">
        <v>241</v>
      </c>
      <c r="C43" s="18" t="s">
        <v>143</v>
      </c>
      <c r="D43" s="24"/>
      <c r="E43" s="18"/>
      <c r="F43" s="20">
        <f>F44</f>
        <v>5143862.6</v>
      </c>
      <c r="G43" s="9"/>
    </row>
    <row r="44" spans="1:7" ht="31.5">
      <c r="A44" s="2" t="s">
        <v>218</v>
      </c>
      <c r="B44" s="4" t="s">
        <v>241</v>
      </c>
      <c r="C44" s="18" t="s">
        <v>143</v>
      </c>
      <c r="D44" s="24" t="s">
        <v>217</v>
      </c>
      <c r="E44" s="18"/>
      <c r="F44" s="20">
        <f>F45</f>
        <v>5143862.6</v>
      </c>
      <c r="G44" s="9"/>
    </row>
    <row r="45" spans="1:7" ht="31.5">
      <c r="A45" s="2" t="s">
        <v>123</v>
      </c>
      <c r="B45" s="4" t="s">
        <v>241</v>
      </c>
      <c r="C45" s="18" t="s">
        <v>143</v>
      </c>
      <c r="D45" s="24" t="s">
        <v>217</v>
      </c>
      <c r="E45" s="18" t="s">
        <v>124</v>
      </c>
      <c r="F45" s="20">
        <v>5143862.6</v>
      </c>
      <c r="G45" s="9"/>
    </row>
    <row r="46" spans="1:7" ht="15.75">
      <c r="A46" s="2" t="s">
        <v>146</v>
      </c>
      <c r="B46" s="4" t="s">
        <v>241</v>
      </c>
      <c r="C46" s="18" t="s">
        <v>147</v>
      </c>
      <c r="D46" s="24"/>
      <c r="E46" s="18"/>
      <c r="F46" s="20">
        <f>F47</f>
        <v>492743</v>
      </c>
      <c r="G46" s="9"/>
    </row>
    <row r="47" spans="1:7" ht="30" customHeight="1">
      <c r="A47" s="2" t="s">
        <v>148</v>
      </c>
      <c r="B47" s="4" t="s">
        <v>241</v>
      </c>
      <c r="C47" s="18" t="s">
        <v>147</v>
      </c>
      <c r="D47" s="24" t="s">
        <v>149</v>
      </c>
      <c r="E47" s="18"/>
      <c r="F47" s="20">
        <f>F48</f>
        <v>492743</v>
      </c>
      <c r="G47" s="9"/>
    </row>
    <row r="48" spans="1:7" ht="15.75">
      <c r="A48" s="2" t="s">
        <v>144</v>
      </c>
      <c r="B48" s="4" t="s">
        <v>241</v>
      </c>
      <c r="C48" s="18" t="s">
        <v>147</v>
      </c>
      <c r="D48" s="24" t="s">
        <v>149</v>
      </c>
      <c r="E48" s="18" t="s">
        <v>145</v>
      </c>
      <c r="F48" s="20">
        <v>492743</v>
      </c>
      <c r="G48" s="9"/>
    </row>
    <row r="49" spans="1:7" ht="15.75">
      <c r="A49" s="2" t="s">
        <v>150</v>
      </c>
      <c r="B49" s="4" t="s">
        <v>241</v>
      </c>
      <c r="C49" s="18" t="s">
        <v>151</v>
      </c>
      <c r="D49" s="24"/>
      <c r="E49" s="18"/>
      <c r="F49" s="20">
        <f>F50+F53+F56+F58+F61</f>
        <v>38036872.75</v>
      </c>
      <c r="G49" s="9"/>
    </row>
    <row r="50" spans="1:7" ht="15.75">
      <c r="A50" s="2" t="s">
        <v>152</v>
      </c>
      <c r="B50" s="4" t="s">
        <v>241</v>
      </c>
      <c r="C50" s="18" t="s">
        <v>151</v>
      </c>
      <c r="D50" s="24" t="s">
        <v>153</v>
      </c>
      <c r="E50" s="18"/>
      <c r="F50" s="20">
        <f>F51+F52</f>
        <v>6155361.45</v>
      </c>
      <c r="G50" s="9"/>
    </row>
    <row r="51" spans="1:7" ht="15.75">
      <c r="A51" s="2" t="s">
        <v>144</v>
      </c>
      <c r="B51" s="4" t="s">
        <v>241</v>
      </c>
      <c r="C51" s="18" t="s">
        <v>151</v>
      </c>
      <c r="D51" s="24" t="s">
        <v>153</v>
      </c>
      <c r="E51" s="18" t="s">
        <v>145</v>
      </c>
      <c r="F51" s="20"/>
      <c r="G51" s="9"/>
    </row>
    <row r="52" spans="1:7" ht="31.5">
      <c r="A52" s="2" t="s">
        <v>123</v>
      </c>
      <c r="B52" s="4" t="s">
        <v>241</v>
      </c>
      <c r="C52" s="18" t="s">
        <v>151</v>
      </c>
      <c r="D52" s="24" t="s">
        <v>153</v>
      </c>
      <c r="E52" s="18" t="s">
        <v>124</v>
      </c>
      <c r="F52" s="20">
        <v>6155361.45</v>
      </c>
      <c r="G52" s="9"/>
    </row>
    <row r="53" spans="1:7" ht="63.75" customHeight="1">
      <c r="A53" s="2" t="s">
        <v>154</v>
      </c>
      <c r="B53" s="4" t="s">
        <v>241</v>
      </c>
      <c r="C53" s="18" t="s">
        <v>151</v>
      </c>
      <c r="D53" s="24" t="s">
        <v>155</v>
      </c>
      <c r="E53" s="18"/>
      <c r="F53" s="20">
        <f>F54+F55</f>
        <v>28764533.68</v>
      </c>
      <c r="G53" s="9"/>
    </row>
    <row r="54" spans="1:7" ht="15.75">
      <c r="A54" s="2" t="s">
        <v>144</v>
      </c>
      <c r="B54" s="4" t="s">
        <v>241</v>
      </c>
      <c r="C54" s="18" t="s">
        <v>151</v>
      </c>
      <c r="D54" s="24" t="s">
        <v>155</v>
      </c>
      <c r="E54" s="18" t="s">
        <v>145</v>
      </c>
      <c r="F54" s="20"/>
      <c r="G54" s="9"/>
    </row>
    <row r="55" spans="1:7" ht="31.5">
      <c r="A55" s="2" t="s">
        <v>123</v>
      </c>
      <c r="B55" s="4" t="s">
        <v>241</v>
      </c>
      <c r="C55" s="18" t="s">
        <v>151</v>
      </c>
      <c r="D55" s="24" t="s">
        <v>155</v>
      </c>
      <c r="E55" s="18" t="s">
        <v>124</v>
      </c>
      <c r="F55" s="20">
        <v>28764533.68</v>
      </c>
      <c r="G55" s="9"/>
    </row>
    <row r="56" spans="1:7" ht="15.75">
      <c r="A56" s="2" t="s">
        <v>156</v>
      </c>
      <c r="B56" s="4" t="s">
        <v>241</v>
      </c>
      <c r="C56" s="18" t="s">
        <v>151</v>
      </c>
      <c r="D56" s="24" t="s">
        <v>157</v>
      </c>
      <c r="E56" s="18"/>
      <c r="F56" s="20">
        <f>F57</f>
        <v>229821.04</v>
      </c>
      <c r="G56" s="9"/>
    </row>
    <row r="57" spans="1:7" ht="31.5">
      <c r="A57" s="2" t="s">
        <v>123</v>
      </c>
      <c r="B57" s="4" t="s">
        <v>241</v>
      </c>
      <c r="C57" s="18" t="s">
        <v>151</v>
      </c>
      <c r="D57" s="24" t="s">
        <v>157</v>
      </c>
      <c r="E57" s="18" t="s">
        <v>124</v>
      </c>
      <c r="F57" s="20">
        <v>229821.04</v>
      </c>
      <c r="G57" s="9"/>
    </row>
    <row r="58" spans="1:7" ht="17.25" customHeight="1">
      <c r="A58" s="2" t="s">
        <v>158</v>
      </c>
      <c r="B58" s="4" t="s">
        <v>241</v>
      </c>
      <c r="C58" s="18" t="s">
        <v>151</v>
      </c>
      <c r="D58" s="24" t="s">
        <v>159</v>
      </c>
      <c r="E58" s="18"/>
      <c r="F58" s="20">
        <f>F59+F60</f>
        <v>307626.10000000003</v>
      </c>
      <c r="G58" s="9"/>
    </row>
    <row r="59" spans="1:7" ht="21.75" customHeight="1">
      <c r="A59" s="2" t="s">
        <v>144</v>
      </c>
      <c r="B59" s="4" t="s">
        <v>241</v>
      </c>
      <c r="C59" s="18" t="s">
        <v>151</v>
      </c>
      <c r="D59" s="24" t="s">
        <v>159</v>
      </c>
      <c r="E59" s="18" t="s">
        <v>145</v>
      </c>
      <c r="F59" s="20">
        <v>14685.2</v>
      </c>
      <c r="G59" s="9"/>
    </row>
    <row r="60" spans="1:7" ht="31.5">
      <c r="A60" s="2" t="s">
        <v>123</v>
      </c>
      <c r="B60" s="4" t="s">
        <v>241</v>
      </c>
      <c r="C60" s="18" t="s">
        <v>151</v>
      </c>
      <c r="D60" s="24" t="s">
        <v>159</v>
      </c>
      <c r="E60" s="18" t="s">
        <v>124</v>
      </c>
      <c r="F60" s="20">
        <v>292940.9</v>
      </c>
      <c r="G60" s="9"/>
    </row>
    <row r="61" spans="1:7" ht="47.25">
      <c r="A61" s="2" t="s">
        <v>160</v>
      </c>
      <c r="B61" s="4" t="s">
        <v>241</v>
      </c>
      <c r="C61" s="18" t="s">
        <v>151</v>
      </c>
      <c r="D61" s="24" t="s">
        <v>161</v>
      </c>
      <c r="E61" s="18"/>
      <c r="F61" s="20">
        <f>F62+F63</f>
        <v>2579530.48</v>
      </c>
      <c r="G61" s="9"/>
    </row>
    <row r="62" spans="1:7" ht="15.75">
      <c r="A62" s="2" t="s">
        <v>144</v>
      </c>
      <c r="B62" s="4" t="s">
        <v>241</v>
      </c>
      <c r="C62" s="18" t="s">
        <v>151</v>
      </c>
      <c r="D62" s="24" t="s">
        <v>161</v>
      </c>
      <c r="E62" s="18" t="s">
        <v>145</v>
      </c>
      <c r="F62" s="20"/>
      <c r="G62" s="9"/>
    </row>
    <row r="63" spans="1:7" ht="31.5">
      <c r="A63" s="2" t="s">
        <v>123</v>
      </c>
      <c r="B63" s="4" t="s">
        <v>241</v>
      </c>
      <c r="C63" s="18" t="s">
        <v>151</v>
      </c>
      <c r="D63" s="24" t="s">
        <v>161</v>
      </c>
      <c r="E63" s="18" t="s">
        <v>124</v>
      </c>
      <c r="F63" s="20">
        <v>2579530.48</v>
      </c>
      <c r="G63" s="9"/>
    </row>
    <row r="64" spans="1:7" ht="47.25">
      <c r="A64" s="25" t="s">
        <v>162</v>
      </c>
      <c r="B64" s="35" t="s">
        <v>241</v>
      </c>
      <c r="C64" s="16" t="s">
        <v>163</v>
      </c>
      <c r="D64" s="16"/>
      <c r="E64" s="16"/>
      <c r="F64" s="14">
        <f>F65+F76+F79+F82+F85</f>
        <v>34069135.06999999</v>
      </c>
      <c r="G64" s="9"/>
    </row>
    <row r="65" spans="1:7" ht="15.75">
      <c r="A65" s="2" t="s">
        <v>164</v>
      </c>
      <c r="B65" s="4" t="s">
        <v>241</v>
      </c>
      <c r="C65" s="18" t="s">
        <v>165</v>
      </c>
      <c r="D65" s="18"/>
      <c r="E65" s="18"/>
      <c r="F65" s="20">
        <f>F66+F69+F71+F73</f>
        <v>28828785.089999996</v>
      </c>
      <c r="G65" s="9"/>
    </row>
    <row r="66" spans="1:7" ht="47.25">
      <c r="A66" s="2" t="s">
        <v>166</v>
      </c>
      <c r="B66" s="4" t="s">
        <v>241</v>
      </c>
      <c r="C66" s="18" t="s">
        <v>165</v>
      </c>
      <c r="D66" s="18" t="s">
        <v>167</v>
      </c>
      <c r="E66" s="18"/>
      <c r="F66" s="20">
        <f>F67+F68</f>
        <v>11600111.93</v>
      </c>
      <c r="G66" s="9"/>
    </row>
    <row r="67" spans="1:7" ht="31.5">
      <c r="A67" s="2" t="s">
        <v>168</v>
      </c>
      <c r="B67" s="4" t="s">
        <v>241</v>
      </c>
      <c r="C67" s="18" t="s">
        <v>165</v>
      </c>
      <c r="D67" s="18" t="s">
        <v>167</v>
      </c>
      <c r="E67" s="18" t="s">
        <v>169</v>
      </c>
      <c r="F67" s="20">
        <v>10177111.93</v>
      </c>
      <c r="G67" s="9"/>
    </row>
    <row r="68" spans="1:7" ht="15.75">
      <c r="A68" s="2" t="s">
        <v>144</v>
      </c>
      <c r="B68" s="4" t="s">
        <v>241</v>
      </c>
      <c r="C68" s="18" t="s">
        <v>165</v>
      </c>
      <c r="D68" s="18" t="s">
        <v>167</v>
      </c>
      <c r="E68" s="18" t="s">
        <v>145</v>
      </c>
      <c r="F68" s="20">
        <v>1423000</v>
      </c>
      <c r="G68" s="9"/>
    </row>
    <row r="69" spans="1:7" ht="15.75">
      <c r="A69" s="2" t="s">
        <v>170</v>
      </c>
      <c r="B69" s="4" t="s">
        <v>241</v>
      </c>
      <c r="C69" s="18" t="s">
        <v>165</v>
      </c>
      <c r="D69" s="18" t="s">
        <v>171</v>
      </c>
      <c r="E69" s="18"/>
      <c r="F69" s="20">
        <f>F70</f>
        <v>3125520.51</v>
      </c>
      <c r="G69" s="9"/>
    </row>
    <row r="70" spans="1:7" ht="31.5">
      <c r="A70" s="2" t="s">
        <v>168</v>
      </c>
      <c r="B70" s="4" t="s">
        <v>241</v>
      </c>
      <c r="C70" s="18" t="s">
        <v>165</v>
      </c>
      <c r="D70" s="18" t="s">
        <v>171</v>
      </c>
      <c r="E70" s="18" t="s">
        <v>169</v>
      </c>
      <c r="F70" s="20">
        <v>3125520.51</v>
      </c>
      <c r="G70" s="9"/>
    </row>
    <row r="71" spans="1:7" ht="31.5">
      <c r="A71" s="2" t="s">
        <v>138</v>
      </c>
      <c r="B71" s="4" t="s">
        <v>241</v>
      </c>
      <c r="C71" s="18" t="s">
        <v>165</v>
      </c>
      <c r="D71" s="18" t="s">
        <v>226</v>
      </c>
      <c r="E71" s="18"/>
      <c r="F71" s="20">
        <f>F72</f>
        <v>8795522.11</v>
      </c>
      <c r="G71" s="9"/>
    </row>
    <row r="72" spans="1:7" ht="31.5">
      <c r="A72" s="2" t="s">
        <v>168</v>
      </c>
      <c r="B72" s="4" t="s">
        <v>241</v>
      </c>
      <c r="C72" s="18" t="s">
        <v>165</v>
      </c>
      <c r="D72" s="18" t="s">
        <v>226</v>
      </c>
      <c r="E72" s="18" t="s">
        <v>169</v>
      </c>
      <c r="F72" s="20">
        <v>8795522.11</v>
      </c>
      <c r="G72" s="9"/>
    </row>
    <row r="73" spans="1:7" ht="31.5">
      <c r="A73" s="2" t="s">
        <v>172</v>
      </c>
      <c r="B73" s="4" t="s">
        <v>241</v>
      </c>
      <c r="C73" s="18" t="s">
        <v>165</v>
      </c>
      <c r="D73" s="18" t="s">
        <v>173</v>
      </c>
      <c r="E73" s="18"/>
      <c r="F73" s="20">
        <f>F74+F75</f>
        <v>5307630.54</v>
      </c>
      <c r="G73" s="9"/>
    </row>
    <row r="74" spans="1:7" ht="31.5">
      <c r="A74" s="2" t="s">
        <v>168</v>
      </c>
      <c r="B74" s="4" t="s">
        <v>241</v>
      </c>
      <c r="C74" s="18" t="s">
        <v>165</v>
      </c>
      <c r="D74" s="18" t="s">
        <v>173</v>
      </c>
      <c r="E74" s="18" t="s">
        <v>169</v>
      </c>
      <c r="F74" s="20">
        <v>3151630.54</v>
      </c>
      <c r="G74" s="9"/>
    </row>
    <row r="75" spans="1:7" ht="15.75">
      <c r="A75" s="2" t="s">
        <v>144</v>
      </c>
      <c r="B75" s="4" t="s">
        <v>241</v>
      </c>
      <c r="C75" s="18" t="s">
        <v>165</v>
      </c>
      <c r="D75" s="18" t="s">
        <v>173</v>
      </c>
      <c r="E75" s="18" t="s">
        <v>145</v>
      </c>
      <c r="F75" s="20">
        <v>2156000</v>
      </c>
      <c r="G75" s="9"/>
    </row>
    <row r="76" spans="1:7" ht="15.75">
      <c r="A76" s="2" t="s">
        <v>174</v>
      </c>
      <c r="B76" s="4" t="s">
        <v>241</v>
      </c>
      <c r="C76" s="18" t="s">
        <v>175</v>
      </c>
      <c r="D76" s="18"/>
      <c r="E76" s="18"/>
      <c r="F76" s="20">
        <f>F77</f>
        <v>3480000</v>
      </c>
      <c r="G76" s="9"/>
    </row>
    <row r="77" spans="1:7" ht="31.5">
      <c r="A77" s="2" t="s">
        <v>172</v>
      </c>
      <c r="B77" s="4" t="s">
        <v>241</v>
      </c>
      <c r="C77" s="18" t="s">
        <v>175</v>
      </c>
      <c r="D77" s="18" t="s">
        <v>173</v>
      </c>
      <c r="E77" s="18"/>
      <c r="F77" s="20">
        <f>F78</f>
        <v>3480000</v>
      </c>
      <c r="G77" s="9"/>
    </row>
    <row r="78" spans="1:7" ht="15.75">
      <c r="A78" s="2" t="s">
        <v>144</v>
      </c>
      <c r="B78" s="4" t="s">
        <v>241</v>
      </c>
      <c r="C78" s="18" t="s">
        <v>175</v>
      </c>
      <c r="D78" s="18" t="s">
        <v>173</v>
      </c>
      <c r="E78" s="18" t="s">
        <v>145</v>
      </c>
      <c r="F78" s="20">
        <v>3480000</v>
      </c>
      <c r="G78" s="9"/>
    </row>
    <row r="79" spans="1:7" ht="15.75">
      <c r="A79" s="2" t="s">
        <v>221</v>
      </c>
      <c r="B79" s="4" t="s">
        <v>241</v>
      </c>
      <c r="C79" s="18" t="s">
        <v>219</v>
      </c>
      <c r="D79" s="18"/>
      <c r="E79" s="18"/>
      <c r="F79" s="20">
        <f>F80</f>
        <v>121114</v>
      </c>
      <c r="G79" s="9"/>
    </row>
    <row r="80" spans="1:7" ht="47.25">
      <c r="A80" s="2" t="s">
        <v>222</v>
      </c>
      <c r="B80" s="4" t="s">
        <v>241</v>
      </c>
      <c r="C80" s="18" t="s">
        <v>219</v>
      </c>
      <c r="D80" s="18" t="s">
        <v>220</v>
      </c>
      <c r="E80" s="18"/>
      <c r="F80" s="20">
        <f>F81</f>
        <v>121114</v>
      </c>
      <c r="G80" s="9"/>
    </row>
    <row r="81" spans="1:7" ht="15.75">
      <c r="A81" s="2" t="s">
        <v>216</v>
      </c>
      <c r="B81" s="4" t="s">
        <v>241</v>
      </c>
      <c r="C81" s="18" t="s">
        <v>219</v>
      </c>
      <c r="D81" s="18" t="s">
        <v>220</v>
      </c>
      <c r="E81" s="18" t="s">
        <v>214</v>
      </c>
      <c r="F81" s="20">
        <v>121114</v>
      </c>
      <c r="G81" s="9"/>
    </row>
    <row r="82" spans="1:7" ht="31.5">
      <c r="A82" s="2" t="s">
        <v>225</v>
      </c>
      <c r="B82" s="4" t="s">
        <v>241</v>
      </c>
      <c r="C82" s="18" t="s">
        <v>223</v>
      </c>
      <c r="D82" s="18"/>
      <c r="E82" s="18"/>
      <c r="F82" s="20">
        <f>F83</f>
        <v>38000</v>
      </c>
      <c r="G82" s="9"/>
    </row>
    <row r="83" spans="1:7" ht="47.25">
      <c r="A83" s="2" t="s">
        <v>222</v>
      </c>
      <c r="B83" s="4" t="s">
        <v>241</v>
      </c>
      <c r="C83" s="18" t="s">
        <v>223</v>
      </c>
      <c r="D83" s="18" t="s">
        <v>224</v>
      </c>
      <c r="E83" s="18"/>
      <c r="F83" s="20">
        <f>F84</f>
        <v>38000</v>
      </c>
      <c r="G83" s="9"/>
    </row>
    <row r="84" spans="1:7" ht="15.75">
      <c r="A84" s="2" t="s">
        <v>216</v>
      </c>
      <c r="B84" s="4" t="s">
        <v>241</v>
      </c>
      <c r="C84" s="18" t="s">
        <v>223</v>
      </c>
      <c r="D84" s="18" t="s">
        <v>224</v>
      </c>
      <c r="E84" s="18" t="s">
        <v>214</v>
      </c>
      <c r="F84" s="20">
        <v>38000</v>
      </c>
      <c r="G84" s="9"/>
    </row>
    <row r="85" spans="1:7" ht="47.25">
      <c r="A85" s="2" t="s">
        <v>229</v>
      </c>
      <c r="B85" s="4" t="s">
        <v>241</v>
      </c>
      <c r="C85" s="18" t="s">
        <v>227</v>
      </c>
      <c r="D85" s="18"/>
      <c r="E85" s="18"/>
      <c r="F85" s="20">
        <f>F86</f>
        <v>1601235.98</v>
      </c>
      <c r="G85" s="9"/>
    </row>
    <row r="86" spans="1:7" ht="31.5">
      <c r="A86" s="2" t="s">
        <v>138</v>
      </c>
      <c r="B86" s="4" t="s">
        <v>241</v>
      </c>
      <c r="C86" s="18" t="s">
        <v>227</v>
      </c>
      <c r="D86" s="18" t="s">
        <v>228</v>
      </c>
      <c r="E86" s="18"/>
      <c r="F86" s="20">
        <f>F87</f>
        <v>1601235.98</v>
      </c>
      <c r="G86" s="9"/>
    </row>
    <row r="87" spans="1:7" ht="31.5">
      <c r="A87" s="2" t="s">
        <v>168</v>
      </c>
      <c r="B87" s="4" t="s">
        <v>241</v>
      </c>
      <c r="C87" s="18" t="s">
        <v>227</v>
      </c>
      <c r="D87" s="18" t="s">
        <v>228</v>
      </c>
      <c r="E87" s="18" t="s">
        <v>169</v>
      </c>
      <c r="F87" s="20">
        <v>1601235.98</v>
      </c>
      <c r="G87" s="9"/>
    </row>
    <row r="88" spans="1:7" ht="15.75">
      <c r="A88" s="2" t="s">
        <v>195</v>
      </c>
      <c r="B88" s="4" t="s">
        <v>241</v>
      </c>
      <c r="C88" s="18" t="s">
        <v>196</v>
      </c>
      <c r="D88" s="18"/>
      <c r="E88" s="18"/>
      <c r="F88" s="20">
        <f>F89+F91</f>
        <v>3277526.52</v>
      </c>
      <c r="G88" s="9"/>
    </row>
    <row r="89" spans="1:7" ht="31.5">
      <c r="A89" s="2" t="s">
        <v>138</v>
      </c>
      <c r="B89" s="4" t="s">
        <v>241</v>
      </c>
      <c r="C89" s="18" t="s">
        <v>196</v>
      </c>
      <c r="D89" s="18" t="s">
        <v>230</v>
      </c>
      <c r="E89" s="18"/>
      <c r="F89" s="20">
        <f>F90</f>
        <v>2863897.58</v>
      </c>
      <c r="G89" s="9"/>
    </row>
    <row r="90" spans="1:7" ht="31.5">
      <c r="A90" s="2" t="s">
        <v>168</v>
      </c>
      <c r="B90" s="4" t="s">
        <v>241</v>
      </c>
      <c r="C90" s="18" t="s">
        <v>196</v>
      </c>
      <c r="D90" s="18" t="s">
        <v>230</v>
      </c>
      <c r="E90" s="18" t="s">
        <v>169</v>
      </c>
      <c r="F90" s="20">
        <v>2863897.58</v>
      </c>
      <c r="G90" s="9"/>
    </row>
    <row r="91" spans="1:7" ht="47.25">
      <c r="A91" s="2" t="s">
        <v>197</v>
      </c>
      <c r="B91" s="4" t="s">
        <v>241</v>
      </c>
      <c r="C91" s="18" t="s">
        <v>196</v>
      </c>
      <c r="D91" s="18" t="s">
        <v>231</v>
      </c>
      <c r="E91" s="18"/>
      <c r="F91" s="20">
        <f>F92</f>
        <v>413628.94</v>
      </c>
      <c r="G91" s="9"/>
    </row>
    <row r="92" spans="1:7" ht="31.5">
      <c r="A92" s="2" t="s">
        <v>123</v>
      </c>
      <c r="B92" s="4" t="s">
        <v>241</v>
      </c>
      <c r="C92" s="18" t="s">
        <v>196</v>
      </c>
      <c r="D92" s="18" t="s">
        <v>231</v>
      </c>
      <c r="E92" s="18" t="s">
        <v>124</v>
      </c>
      <c r="F92" s="20">
        <v>413628.94</v>
      </c>
      <c r="G92" s="9"/>
    </row>
    <row r="93" spans="1:7" ht="31.5">
      <c r="A93" s="2" t="s">
        <v>234</v>
      </c>
      <c r="B93" s="4" t="s">
        <v>241</v>
      </c>
      <c r="C93" s="18" t="s">
        <v>232</v>
      </c>
      <c r="D93" s="18"/>
      <c r="E93" s="18"/>
      <c r="F93" s="20">
        <f>F94</f>
        <v>1701296.59</v>
      </c>
      <c r="G93" s="9"/>
    </row>
    <row r="94" spans="1:7" ht="31.5">
      <c r="A94" s="2" t="s">
        <v>235</v>
      </c>
      <c r="B94" s="4" t="s">
        <v>241</v>
      </c>
      <c r="C94" s="18" t="s">
        <v>232</v>
      </c>
      <c r="D94" s="18" t="s">
        <v>233</v>
      </c>
      <c r="E94" s="18"/>
      <c r="F94" s="20">
        <f>F95+F96</f>
        <v>1701296.59</v>
      </c>
      <c r="G94" s="9"/>
    </row>
    <row r="95" spans="1:7" ht="31.5">
      <c r="A95" s="2" t="s">
        <v>168</v>
      </c>
      <c r="B95" s="4" t="s">
        <v>241</v>
      </c>
      <c r="C95" s="18" t="s">
        <v>232</v>
      </c>
      <c r="D95" s="18" t="s">
        <v>233</v>
      </c>
      <c r="E95" s="18" t="s">
        <v>169</v>
      </c>
      <c r="F95" s="20">
        <v>1669555.34</v>
      </c>
      <c r="G95" s="9"/>
    </row>
    <row r="96" spans="1:7" ht="31.5">
      <c r="A96" s="2" t="s">
        <v>123</v>
      </c>
      <c r="B96" s="4" t="s">
        <v>241</v>
      </c>
      <c r="C96" s="18" t="s">
        <v>232</v>
      </c>
      <c r="D96" s="18" t="s">
        <v>233</v>
      </c>
      <c r="E96" s="18" t="s">
        <v>124</v>
      </c>
      <c r="F96" s="20">
        <v>31741.25</v>
      </c>
      <c r="G96" s="9"/>
    </row>
    <row r="97" spans="1:7" ht="15.75">
      <c r="A97" s="25" t="s">
        <v>176</v>
      </c>
      <c r="B97" s="4" t="s">
        <v>241</v>
      </c>
      <c r="C97" s="16" t="s">
        <v>177</v>
      </c>
      <c r="D97" s="16"/>
      <c r="E97" s="16"/>
      <c r="F97" s="14">
        <f>F98</f>
        <v>82743.34</v>
      </c>
      <c r="G97" s="9"/>
    </row>
    <row r="98" spans="1:7" ht="31.5">
      <c r="A98" s="2" t="s">
        <v>178</v>
      </c>
      <c r="B98" s="4" t="s">
        <v>241</v>
      </c>
      <c r="C98" s="18" t="s">
        <v>179</v>
      </c>
      <c r="D98" s="18"/>
      <c r="E98" s="18"/>
      <c r="F98" s="20">
        <f>F99+F101</f>
        <v>82743.34</v>
      </c>
      <c r="G98" s="9"/>
    </row>
    <row r="99" spans="1:7" ht="78.75">
      <c r="A99" s="2" t="s">
        <v>180</v>
      </c>
      <c r="B99" s="4" t="s">
        <v>241</v>
      </c>
      <c r="C99" s="18" t="s">
        <v>179</v>
      </c>
      <c r="D99" s="27" t="s">
        <v>181</v>
      </c>
      <c r="E99" s="18"/>
      <c r="F99" s="20">
        <f>F100</f>
        <v>82743.34</v>
      </c>
      <c r="G99" s="9"/>
    </row>
    <row r="100" spans="1:7" ht="15.75">
      <c r="A100" s="2" t="s">
        <v>182</v>
      </c>
      <c r="B100" s="4" t="s">
        <v>241</v>
      </c>
      <c r="C100" s="18" t="s">
        <v>179</v>
      </c>
      <c r="D100" s="27" t="s">
        <v>181</v>
      </c>
      <c r="E100" s="18" t="s">
        <v>183</v>
      </c>
      <c r="F100" s="20">
        <v>82743.34</v>
      </c>
      <c r="G100" s="9"/>
    </row>
    <row r="101" spans="1:7" ht="31.5">
      <c r="A101" s="2" t="s">
        <v>184</v>
      </c>
      <c r="B101" s="4" t="s">
        <v>241</v>
      </c>
      <c r="C101" s="18" t="s">
        <v>179</v>
      </c>
      <c r="D101" s="27" t="s">
        <v>185</v>
      </c>
      <c r="E101" s="18"/>
      <c r="F101" s="20">
        <f>F102</f>
        <v>0</v>
      </c>
      <c r="G101" s="9"/>
    </row>
    <row r="102" spans="1:7" ht="15.75">
      <c r="A102" s="2" t="s">
        <v>182</v>
      </c>
      <c r="B102" s="4" t="s">
        <v>241</v>
      </c>
      <c r="C102" s="18" t="s">
        <v>179</v>
      </c>
      <c r="D102" s="27" t="s">
        <v>185</v>
      </c>
      <c r="E102" s="18" t="s">
        <v>183</v>
      </c>
      <c r="F102" s="20"/>
      <c r="G102" s="9"/>
    </row>
    <row r="103" spans="1:7" ht="15.75">
      <c r="A103" s="15" t="s">
        <v>186</v>
      </c>
      <c r="B103" s="35" t="s">
        <v>241</v>
      </c>
      <c r="C103" s="13">
        <v>1100</v>
      </c>
      <c r="D103" s="15"/>
      <c r="E103" s="15"/>
      <c r="F103" s="14">
        <f>F104</f>
        <v>9534000</v>
      </c>
      <c r="G103" s="9"/>
    </row>
    <row r="104" spans="1:7" ht="33" customHeight="1">
      <c r="A104" s="2" t="s">
        <v>187</v>
      </c>
      <c r="B104" s="4" t="s">
        <v>241</v>
      </c>
      <c r="C104" s="18" t="s">
        <v>188</v>
      </c>
      <c r="D104" s="18"/>
      <c r="E104" s="18"/>
      <c r="F104" s="20">
        <f>F105+F107</f>
        <v>9534000</v>
      </c>
      <c r="G104" s="9"/>
    </row>
    <row r="105" spans="1:7" ht="30" customHeight="1">
      <c r="A105" s="2" t="s">
        <v>237</v>
      </c>
      <c r="B105" s="4" t="s">
        <v>241</v>
      </c>
      <c r="C105" s="18" t="s">
        <v>188</v>
      </c>
      <c r="D105" s="18" t="s">
        <v>236</v>
      </c>
      <c r="E105" s="11"/>
      <c r="F105" s="20">
        <f>F106</f>
        <v>8400000</v>
      </c>
      <c r="G105" s="9"/>
    </row>
    <row r="106" spans="1:7" ht="15.75">
      <c r="A106" s="2" t="s">
        <v>190</v>
      </c>
      <c r="B106" s="4" t="s">
        <v>241</v>
      </c>
      <c r="C106" s="18" t="s">
        <v>188</v>
      </c>
      <c r="D106" s="18" t="s">
        <v>236</v>
      </c>
      <c r="E106" s="18" t="s">
        <v>191</v>
      </c>
      <c r="F106" s="20">
        <v>8400000</v>
      </c>
      <c r="G106" s="9"/>
    </row>
    <row r="107" spans="1:7" ht="81.75" customHeight="1">
      <c r="A107" s="2" t="s">
        <v>189</v>
      </c>
      <c r="B107" s="4" t="s">
        <v>241</v>
      </c>
      <c r="C107" s="18" t="s">
        <v>188</v>
      </c>
      <c r="D107" s="18" t="s">
        <v>238</v>
      </c>
      <c r="E107" s="11"/>
      <c r="F107" s="20">
        <f>F108</f>
        <v>1134000</v>
      </c>
      <c r="G107" s="9"/>
    </row>
    <row r="108" spans="1:7" ht="15.75">
      <c r="A108" s="2" t="s">
        <v>190</v>
      </c>
      <c r="B108" s="4" t="s">
        <v>241</v>
      </c>
      <c r="C108" s="18" t="s">
        <v>188</v>
      </c>
      <c r="D108" s="18" t="s">
        <v>238</v>
      </c>
      <c r="E108" s="18" t="s">
        <v>191</v>
      </c>
      <c r="F108" s="20">
        <v>1134000</v>
      </c>
      <c r="G108" s="9"/>
    </row>
    <row r="109" spans="3:7" ht="15.75">
      <c r="C109" s="9"/>
      <c r="D109" s="9"/>
      <c r="E109" s="9"/>
      <c r="F109" s="9"/>
      <c r="G109" s="9"/>
    </row>
    <row r="110" spans="1:7" ht="15.75">
      <c r="A110" s="23"/>
      <c r="B110" s="23"/>
      <c r="C110" s="28"/>
      <c r="D110" s="28"/>
      <c r="G110" s="9"/>
    </row>
    <row r="111" spans="1:7" ht="15.75">
      <c r="A111" s="1" t="s">
        <v>107</v>
      </c>
      <c r="B111" s="1"/>
      <c r="D111" s="10" t="s">
        <v>239</v>
      </c>
      <c r="E111" s="29"/>
      <c r="G111" s="9"/>
    </row>
  </sheetData>
  <sheetProtection/>
  <mergeCells count="8">
    <mergeCell ref="A9:G9"/>
    <mergeCell ref="A10:G10"/>
    <mergeCell ref="E2:G2"/>
    <mergeCell ref="A3:G3"/>
    <mergeCell ref="A4:G4"/>
    <mergeCell ref="A5:G5"/>
    <mergeCell ref="A6:G6"/>
    <mergeCell ref="A7:G7"/>
  </mergeCells>
  <printOptions/>
  <pageMargins left="0.7479166666666667" right="0.4201388888888889" top="0.4201388888888889" bottom="0.4201388888888889" header="0.5118055555555556" footer="0.511805555555555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F69"/>
  <sheetViews>
    <sheetView tabSelected="1" zoomScalePageLayoutView="0" workbookViewId="0" topLeftCell="A1">
      <selection activeCell="A1" sqref="A1"/>
    </sheetView>
  </sheetViews>
  <sheetFormatPr defaultColWidth="23.28125" defaultRowHeight="12.75"/>
  <cols>
    <col min="1" max="1" width="23.28125" style="1" customWidth="1"/>
    <col min="2" max="2" width="46.7109375" style="1" customWidth="1"/>
    <col min="3" max="3" width="17.8515625" style="1" customWidth="1"/>
    <col min="4" max="16384" width="23.28125" style="1" customWidth="1"/>
  </cols>
  <sheetData>
    <row r="2" spans="1:3" ht="15.75">
      <c r="A2" s="88" t="s">
        <v>0</v>
      </c>
      <c r="B2" s="88"/>
      <c r="C2" s="88"/>
    </row>
    <row r="3" spans="1:3" ht="15.75">
      <c r="A3" s="89" t="s">
        <v>1</v>
      </c>
      <c r="B3" s="89"/>
      <c r="C3" s="89"/>
    </row>
    <row r="4" spans="1:3" ht="17.25">
      <c r="A4" s="90" t="s">
        <v>2</v>
      </c>
      <c r="B4" s="90"/>
      <c r="C4" s="90"/>
    </row>
    <row r="5" spans="1:3" ht="15.75">
      <c r="A5" s="89" t="s">
        <v>258</v>
      </c>
      <c r="B5" s="89"/>
      <c r="C5" s="89"/>
    </row>
    <row r="6" spans="1:3" ht="15.75">
      <c r="A6" s="89" t="s">
        <v>267</v>
      </c>
      <c r="B6" s="89"/>
      <c r="C6" s="89"/>
    </row>
    <row r="7" spans="1:6" ht="15.75" customHeight="1">
      <c r="A7" s="89" t="s">
        <v>323</v>
      </c>
      <c r="B7" s="89"/>
      <c r="C7" s="89"/>
      <c r="D7" s="33"/>
      <c r="E7" s="33"/>
      <c r="F7" s="33"/>
    </row>
    <row r="9" spans="1:3" ht="45" customHeight="1">
      <c r="A9" s="87" t="s">
        <v>268</v>
      </c>
      <c r="B9" s="87"/>
      <c r="C9" s="87"/>
    </row>
    <row r="10" ht="15.75">
      <c r="C10" s="1" t="s">
        <v>4</v>
      </c>
    </row>
    <row r="11" spans="1:3" ht="63">
      <c r="A11" s="2" t="s">
        <v>5</v>
      </c>
      <c r="B11" s="2" t="s">
        <v>6</v>
      </c>
      <c r="C11" s="2" t="s">
        <v>7</v>
      </c>
    </row>
    <row r="12" spans="1:3" ht="15.75">
      <c r="A12" s="3" t="s">
        <v>8</v>
      </c>
      <c r="B12" s="4"/>
      <c r="C12" s="5">
        <f>C15+C22+C25+C33+C35+C52+C60+C62</f>
        <v>152760054.60999995</v>
      </c>
    </row>
    <row r="13" spans="1:3" ht="31.5">
      <c r="A13" s="2" t="s">
        <v>9</v>
      </c>
      <c r="B13" s="2" t="s">
        <v>10</v>
      </c>
      <c r="C13" s="6"/>
    </row>
    <row r="14" spans="1:3" ht="31.5">
      <c r="A14" s="2" t="s">
        <v>11</v>
      </c>
      <c r="B14" s="2" t="s">
        <v>12</v>
      </c>
      <c r="C14" s="6"/>
    </row>
    <row r="15" spans="1:3" ht="31.5">
      <c r="A15" s="2" t="s">
        <v>13</v>
      </c>
      <c r="B15" s="2" t="s">
        <v>14</v>
      </c>
      <c r="C15" s="7">
        <f>SUM(C16:C21)</f>
        <v>45457395.739999995</v>
      </c>
    </row>
    <row r="16" spans="1:3" ht="47.25">
      <c r="A16" s="2" t="s">
        <v>15</v>
      </c>
      <c r="B16" s="2" t="s">
        <v>16</v>
      </c>
      <c r="C16" s="6">
        <v>814284.16</v>
      </c>
    </row>
    <row r="17" spans="1:3" ht="63">
      <c r="A17" s="2" t="s">
        <v>17</v>
      </c>
      <c r="B17" s="2" t="s">
        <v>18</v>
      </c>
      <c r="C17" s="6"/>
    </row>
    <row r="18" spans="1:3" ht="157.5">
      <c r="A18" s="2" t="s">
        <v>19</v>
      </c>
      <c r="B18" s="2" t="s">
        <v>20</v>
      </c>
      <c r="C18" s="6">
        <v>44284020.82</v>
      </c>
    </row>
    <row r="19" spans="1:3" ht="141.75">
      <c r="A19" s="2" t="s">
        <v>21</v>
      </c>
      <c r="B19" s="2" t="s">
        <v>22</v>
      </c>
      <c r="C19" s="6">
        <v>315873.25</v>
      </c>
    </row>
    <row r="20" spans="1:3" ht="63">
      <c r="A20" s="2" t="s">
        <v>23</v>
      </c>
      <c r="B20" s="2" t="s">
        <v>24</v>
      </c>
      <c r="C20" s="6">
        <v>494.6</v>
      </c>
    </row>
    <row r="21" spans="1:3" ht="315">
      <c r="A21" s="2" t="s">
        <v>25</v>
      </c>
      <c r="B21" s="2" t="s">
        <v>26</v>
      </c>
      <c r="C21" s="6">
        <v>42722.91</v>
      </c>
    </row>
    <row r="22" spans="1:3" ht="31.5">
      <c r="A22" s="2" t="s">
        <v>27</v>
      </c>
      <c r="B22" s="2" t="s">
        <v>28</v>
      </c>
      <c r="C22" s="7">
        <f>C23+C24</f>
        <v>31259.33</v>
      </c>
    </row>
    <row r="23" spans="1:3" ht="31.5">
      <c r="A23" s="2" t="s">
        <v>269</v>
      </c>
      <c r="B23" s="2" t="s">
        <v>30</v>
      </c>
      <c r="C23" s="6">
        <v>5024.95</v>
      </c>
    </row>
    <row r="24" spans="1:3" ht="47.25">
      <c r="A24" s="2" t="s">
        <v>270</v>
      </c>
      <c r="B24" s="2" t="s">
        <v>271</v>
      </c>
      <c r="C24" s="6">
        <v>26234.38</v>
      </c>
    </row>
    <row r="25" spans="1:3" ht="31.5">
      <c r="A25" s="2" t="s">
        <v>31</v>
      </c>
      <c r="B25" s="2" t="s">
        <v>32</v>
      </c>
      <c r="C25" s="7">
        <f>C26+C28</f>
        <v>23164825.229999997</v>
      </c>
    </row>
    <row r="26" spans="1:3" ht="31.5">
      <c r="A26" s="2" t="s">
        <v>33</v>
      </c>
      <c r="B26" s="2" t="s">
        <v>34</v>
      </c>
      <c r="C26" s="8">
        <f>C27</f>
        <v>820126.34</v>
      </c>
    </row>
    <row r="27" spans="1:3" ht="63">
      <c r="A27" s="2" t="s">
        <v>259</v>
      </c>
      <c r="B27" s="2" t="s">
        <v>36</v>
      </c>
      <c r="C27" s="6">
        <v>820126.34</v>
      </c>
    </row>
    <row r="28" spans="1:3" ht="31.5">
      <c r="A28" s="2" t="s">
        <v>37</v>
      </c>
      <c r="B28" s="2" t="s">
        <v>38</v>
      </c>
      <c r="C28" s="8">
        <f>C29+C30</f>
        <v>22344698.889999997</v>
      </c>
    </row>
    <row r="29" spans="1:3" ht="94.5">
      <c r="A29" s="2" t="s">
        <v>260</v>
      </c>
      <c r="B29" s="2" t="s">
        <v>40</v>
      </c>
      <c r="C29" s="6">
        <v>1063519.56</v>
      </c>
    </row>
    <row r="30" spans="1:3" ht="94.5">
      <c r="A30" s="2" t="s">
        <v>261</v>
      </c>
      <c r="B30" s="2" t="s">
        <v>42</v>
      </c>
      <c r="C30" s="6">
        <v>21281179.33</v>
      </c>
    </row>
    <row r="31" spans="1:3" ht="15.75" hidden="1">
      <c r="A31" s="36"/>
      <c r="B31" s="36"/>
      <c r="C31" s="37"/>
    </row>
    <row r="32" spans="1:3" ht="15.75" hidden="1">
      <c r="A32" s="36"/>
      <c r="B32" s="36"/>
      <c r="C32" s="38"/>
    </row>
    <row r="33" spans="1:3" ht="54" customHeight="1">
      <c r="A33" s="2" t="s">
        <v>47</v>
      </c>
      <c r="B33" s="2" t="s">
        <v>48</v>
      </c>
      <c r="C33" s="7">
        <f>C34</f>
        <v>67334.57</v>
      </c>
    </row>
    <row r="34" spans="1:3" ht="54" customHeight="1">
      <c r="A34" s="2" t="s">
        <v>202</v>
      </c>
      <c r="B34" s="2" t="s">
        <v>203</v>
      </c>
      <c r="C34" s="34">
        <v>67334.57</v>
      </c>
    </row>
    <row r="35" spans="1:3" ht="69" customHeight="1">
      <c r="A35" s="2" t="s">
        <v>49</v>
      </c>
      <c r="B35" s="2" t="s">
        <v>50</v>
      </c>
      <c r="C35" s="7">
        <f>C36+C39+C41+C44+C47+C48</f>
        <v>30633337.36</v>
      </c>
    </row>
    <row r="36" spans="1:3" ht="78" customHeight="1">
      <c r="A36" s="2" t="s">
        <v>272</v>
      </c>
      <c r="B36" s="2" t="s">
        <v>273</v>
      </c>
      <c r="C36" s="34">
        <v>8889620</v>
      </c>
    </row>
    <row r="37" spans="1:3" ht="47.25">
      <c r="A37" s="2" t="s">
        <v>51</v>
      </c>
      <c r="B37" s="2" t="s">
        <v>52</v>
      </c>
      <c r="C37" s="6"/>
    </row>
    <row r="38" spans="1:3" ht="94.5">
      <c r="A38" s="2" t="s">
        <v>53</v>
      </c>
      <c r="B38" s="2" t="s">
        <v>54</v>
      </c>
      <c r="C38" s="6"/>
    </row>
    <row r="39" spans="1:3" ht="110.25">
      <c r="A39" s="2" t="s">
        <v>55</v>
      </c>
      <c r="B39" s="2" t="s">
        <v>56</v>
      </c>
      <c r="C39" s="6">
        <v>9878775.66</v>
      </c>
    </row>
    <row r="40" spans="1:3" ht="126">
      <c r="A40" s="2" t="s">
        <v>57</v>
      </c>
      <c r="B40" s="2" t="s">
        <v>58</v>
      </c>
      <c r="C40" s="6"/>
    </row>
    <row r="41" spans="1:3" ht="78.75">
      <c r="A41" s="2" t="s">
        <v>59</v>
      </c>
      <c r="B41" s="2" t="s">
        <v>60</v>
      </c>
      <c r="C41" s="6">
        <v>11553819.79</v>
      </c>
    </row>
    <row r="42" spans="1:3" ht="31.5">
      <c r="A42" s="2" t="s">
        <v>61</v>
      </c>
      <c r="B42" s="2" t="s">
        <v>62</v>
      </c>
      <c r="C42" s="6"/>
    </row>
    <row r="43" spans="1:3" ht="63">
      <c r="A43" s="2" t="s">
        <v>63</v>
      </c>
      <c r="B43" s="2" t="s">
        <v>64</v>
      </c>
      <c r="C43" s="6"/>
    </row>
    <row r="44" spans="1:3" ht="78.75">
      <c r="A44" s="2" t="s">
        <v>65</v>
      </c>
      <c r="B44" s="2" t="s">
        <v>66</v>
      </c>
      <c r="C44" s="6">
        <v>12312</v>
      </c>
    </row>
    <row r="45" spans="1:3" ht="126">
      <c r="A45" s="2" t="s">
        <v>67</v>
      </c>
      <c r="B45" s="2" t="s">
        <v>68</v>
      </c>
      <c r="C45" s="6"/>
    </row>
    <row r="46" spans="1:3" ht="63">
      <c r="A46" s="2" t="s">
        <v>69</v>
      </c>
      <c r="B46" s="2" t="s">
        <v>70</v>
      </c>
      <c r="C46" s="6"/>
    </row>
    <row r="47" spans="1:3" ht="47.25">
      <c r="A47" s="2" t="s">
        <v>71</v>
      </c>
      <c r="B47" s="2" t="s">
        <v>72</v>
      </c>
      <c r="C47" s="6">
        <v>175401.96</v>
      </c>
    </row>
    <row r="48" spans="1:3" ht="94.5">
      <c r="A48" s="2" t="s">
        <v>73</v>
      </c>
      <c r="B48" s="2" t="s">
        <v>74</v>
      </c>
      <c r="C48" s="6">
        <v>123407.95</v>
      </c>
    </row>
    <row r="49" spans="1:3" ht="47.25">
      <c r="A49" s="39" t="s">
        <v>75</v>
      </c>
      <c r="B49" s="39" t="s">
        <v>76</v>
      </c>
      <c r="C49" s="40"/>
    </row>
    <row r="50" spans="1:3" ht="31.5">
      <c r="A50" s="39" t="s">
        <v>77</v>
      </c>
      <c r="B50" s="39" t="s">
        <v>78</v>
      </c>
      <c r="C50" s="41"/>
    </row>
    <row r="51" spans="1:3" ht="47.25">
      <c r="A51" s="39" t="s">
        <v>79</v>
      </c>
      <c r="B51" s="39" t="s">
        <v>80</v>
      </c>
      <c r="C51" s="41"/>
    </row>
    <row r="52" spans="1:3" ht="47.25">
      <c r="A52" s="2" t="s">
        <v>81</v>
      </c>
      <c r="B52" s="2" t="s">
        <v>82</v>
      </c>
      <c r="C52" s="7">
        <f>C53+C56</f>
        <v>15766860.16</v>
      </c>
    </row>
    <row r="53" spans="1:3" ht="47.25">
      <c r="A53" s="2" t="s">
        <v>83</v>
      </c>
      <c r="B53" s="2" t="s">
        <v>84</v>
      </c>
      <c r="C53" s="8">
        <f>C54+C55</f>
        <v>12832525.84</v>
      </c>
    </row>
    <row r="54" spans="1:3" ht="126">
      <c r="A54" s="2" t="s">
        <v>85</v>
      </c>
      <c r="B54" s="2" t="s">
        <v>274</v>
      </c>
      <c r="C54" s="6">
        <v>19000</v>
      </c>
    </row>
    <row r="55" spans="1:3" ht="94.5">
      <c r="A55" s="2" t="s">
        <v>87</v>
      </c>
      <c r="B55" s="2" t="s">
        <v>88</v>
      </c>
      <c r="C55" s="6">
        <v>12813525.84</v>
      </c>
    </row>
    <row r="56" spans="1:3" ht="78.75">
      <c r="A56" s="2" t="s">
        <v>89</v>
      </c>
      <c r="B56" s="2" t="s">
        <v>90</v>
      </c>
      <c r="C56" s="8">
        <f>C58+C59</f>
        <v>2934334.32</v>
      </c>
    </row>
    <row r="57" spans="1:3" ht="47.25">
      <c r="A57" s="2" t="s">
        <v>91</v>
      </c>
      <c r="B57" s="2" t="s">
        <v>92</v>
      </c>
      <c r="C57" s="6"/>
    </row>
    <row r="58" spans="1:3" ht="63">
      <c r="A58" s="2" t="s">
        <v>93</v>
      </c>
      <c r="B58" s="2" t="s">
        <v>94</v>
      </c>
      <c r="C58" s="6">
        <v>2934334.32</v>
      </c>
    </row>
    <row r="59" spans="1:3" ht="78.75">
      <c r="A59" s="2" t="s">
        <v>95</v>
      </c>
      <c r="B59" s="2" t="s">
        <v>96</v>
      </c>
      <c r="C59" s="6"/>
    </row>
    <row r="60" spans="1:3" ht="31.5">
      <c r="A60" s="2" t="s">
        <v>97</v>
      </c>
      <c r="B60" s="2" t="s">
        <v>98</v>
      </c>
      <c r="C60" s="7">
        <f>C61</f>
        <v>19880.81</v>
      </c>
    </row>
    <row r="61" spans="1:3" ht="31.5">
      <c r="A61" s="2" t="s">
        <v>99</v>
      </c>
      <c r="B61" s="2" t="s">
        <v>100</v>
      </c>
      <c r="C61" s="6">
        <v>19880.81</v>
      </c>
    </row>
    <row r="62" spans="1:3" ht="31.5">
      <c r="A62" s="2" t="s">
        <v>101</v>
      </c>
      <c r="B62" s="2" t="s">
        <v>102</v>
      </c>
      <c r="C62" s="7">
        <f>C65+C66+C63+C64+C67</f>
        <v>37619161.41</v>
      </c>
    </row>
    <row r="63" spans="1:3" ht="47.25">
      <c r="A63" s="2" t="s">
        <v>249</v>
      </c>
      <c r="B63" s="2" t="s">
        <v>250</v>
      </c>
      <c r="C63" s="6">
        <v>43558</v>
      </c>
    </row>
    <row r="64" spans="1:3" ht="110.25">
      <c r="A64" s="2" t="s">
        <v>251</v>
      </c>
      <c r="B64" s="2" t="s">
        <v>252</v>
      </c>
      <c r="C64" s="6"/>
    </row>
    <row r="65" spans="1:3" ht="31.5">
      <c r="A65" s="2" t="s">
        <v>253</v>
      </c>
      <c r="B65" s="2" t="s">
        <v>254</v>
      </c>
      <c r="C65" s="6"/>
    </row>
    <row r="66" spans="1:3" ht="63">
      <c r="A66" s="42" t="s">
        <v>255</v>
      </c>
      <c r="B66" s="42" t="s">
        <v>275</v>
      </c>
      <c r="C66" s="43">
        <v>343200</v>
      </c>
    </row>
    <row r="67" spans="1:3" ht="47.25">
      <c r="A67" s="62" t="s">
        <v>256</v>
      </c>
      <c r="B67" s="44" t="s">
        <v>257</v>
      </c>
      <c r="C67" s="45">
        <v>37232403.41</v>
      </c>
    </row>
    <row r="69" spans="1:3" ht="15.75">
      <c r="A69" s="1" t="s">
        <v>107</v>
      </c>
      <c r="C69" s="1" t="s">
        <v>246</v>
      </c>
    </row>
  </sheetData>
  <sheetProtection/>
  <mergeCells count="7">
    <mergeCell ref="A9:C9"/>
    <mergeCell ref="A2:C2"/>
    <mergeCell ref="A3:C3"/>
    <mergeCell ref="A4:C4"/>
    <mergeCell ref="A5:C5"/>
    <mergeCell ref="A6:C6"/>
    <mergeCell ref="A7:C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F138"/>
  <sheetViews>
    <sheetView zoomScalePageLayoutView="0" workbookViewId="0" topLeftCell="A1">
      <selection activeCell="A10" sqref="A10:E10"/>
    </sheetView>
  </sheetViews>
  <sheetFormatPr defaultColWidth="9.140625" defaultRowHeight="12.75"/>
  <cols>
    <col min="1" max="1" width="46.421875" style="9" customWidth="1"/>
    <col min="2" max="2" width="9.28125" style="10" customWidth="1"/>
    <col min="3" max="3" width="12.57421875" style="10" customWidth="1"/>
    <col min="4" max="4" width="6.421875" style="10" customWidth="1"/>
    <col min="5" max="5" width="18.28125" style="10" customWidth="1"/>
    <col min="6" max="6" width="11.7109375" style="9" customWidth="1"/>
    <col min="7" max="16384" width="9.140625" style="9" customWidth="1"/>
  </cols>
  <sheetData>
    <row r="2" spans="1:5" ht="15.75">
      <c r="A2" s="93" t="s">
        <v>108</v>
      </c>
      <c r="B2" s="93"/>
      <c r="C2" s="93"/>
      <c r="D2" s="93"/>
      <c r="E2" s="93"/>
    </row>
    <row r="3" spans="1:5" ht="15.75">
      <c r="A3" s="89" t="s">
        <v>1</v>
      </c>
      <c r="B3" s="89"/>
      <c r="C3" s="89"/>
      <c r="D3" s="89"/>
      <c r="E3" s="89"/>
    </row>
    <row r="4" spans="1:5" ht="17.25">
      <c r="A4" s="90" t="s">
        <v>2</v>
      </c>
      <c r="B4" s="90"/>
      <c r="C4" s="90"/>
      <c r="D4" s="90"/>
      <c r="E4" s="90"/>
    </row>
    <row r="5" spans="1:5" ht="15.75">
      <c r="A5" s="89" t="s">
        <v>258</v>
      </c>
      <c r="B5" s="89"/>
      <c r="C5" s="89"/>
      <c r="D5" s="89"/>
      <c r="E5" s="89"/>
    </row>
    <row r="6" spans="1:5" ht="15.75">
      <c r="A6" s="89" t="s">
        <v>267</v>
      </c>
      <c r="B6" s="89"/>
      <c r="C6" s="89"/>
      <c r="D6" s="89"/>
      <c r="E6" s="89"/>
    </row>
    <row r="7" spans="1:6" ht="15.75">
      <c r="A7" s="89" t="s">
        <v>323</v>
      </c>
      <c r="B7" s="89"/>
      <c r="C7" s="89"/>
      <c r="D7" s="89"/>
      <c r="E7" s="89"/>
      <c r="F7" s="33"/>
    </row>
    <row r="9" spans="1:5" ht="15.75">
      <c r="A9" s="91" t="s">
        <v>109</v>
      </c>
      <c r="B9" s="91"/>
      <c r="C9" s="91"/>
      <c r="D9" s="91"/>
      <c r="E9" s="91"/>
    </row>
    <row r="10" spans="1:5" ht="17.25">
      <c r="A10" s="87" t="s">
        <v>110</v>
      </c>
      <c r="B10" s="87"/>
      <c r="C10" s="87"/>
      <c r="D10" s="87"/>
      <c r="E10" s="87"/>
    </row>
    <row r="11" spans="1:5" ht="15.75">
      <c r="A11" s="91" t="s">
        <v>276</v>
      </c>
      <c r="B11" s="91"/>
      <c r="C11" s="91"/>
      <c r="D11" s="91"/>
      <c r="E11" s="91"/>
    </row>
    <row r="12" spans="1:5" ht="15.75">
      <c r="A12" s="91" t="s">
        <v>111</v>
      </c>
      <c r="B12" s="91"/>
      <c r="C12" s="91"/>
      <c r="D12" s="91"/>
      <c r="E12" s="91"/>
    </row>
    <row r="13" spans="1:5" ht="15.75">
      <c r="A13" s="91" t="s">
        <v>112</v>
      </c>
      <c r="B13" s="91"/>
      <c r="C13" s="91"/>
      <c r="D13" s="91"/>
      <c r="E13" s="91"/>
    </row>
    <row r="14" ht="15.75">
      <c r="E14" s="10" t="s">
        <v>4</v>
      </c>
    </row>
    <row r="15" spans="1:5" ht="15.75">
      <c r="A15" s="11" t="s">
        <v>113</v>
      </c>
      <c r="B15" s="11" t="s">
        <v>114</v>
      </c>
      <c r="C15" s="11" t="s">
        <v>115</v>
      </c>
      <c r="D15" s="11" t="s">
        <v>116</v>
      </c>
      <c r="E15" s="11" t="s">
        <v>7</v>
      </c>
    </row>
    <row r="16" spans="1:5" ht="15.75">
      <c r="A16" s="11">
        <v>1</v>
      </c>
      <c r="B16" s="11">
        <v>3</v>
      </c>
      <c r="C16" s="11">
        <v>4</v>
      </c>
      <c r="D16" s="11">
        <v>5</v>
      </c>
      <c r="E16" s="11">
        <v>6</v>
      </c>
    </row>
    <row r="17" spans="1:5" ht="15.75">
      <c r="A17" s="12" t="s">
        <v>8</v>
      </c>
      <c r="B17" s="13"/>
      <c r="C17" s="13"/>
      <c r="D17" s="13"/>
      <c r="E17" s="46">
        <f>E18+E29+E32+E35+E64+E70+E90+E94+E103+E106</f>
        <v>150051027.63</v>
      </c>
    </row>
    <row r="18" spans="1:5" ht="15.75">
      <c r="A18" s="15" t="s">
        <v>117</v>
      </c>
      <c r="B18" s="16" t="s">
        <v>118</v>
      </c>
      <c r="C18" s="16"/>
      <c r="D18" s="16"/>
      <c r="E18" s="72">
        <f>E19+E24</f>
        <v>7820987</v>
      </c>
    </row>
    <row r="19" spans="1:5" s="52" customFormat="1" ht="78.75">
      <c r="A19" s="50" t="s">
        <v>127</v>
      </c>
      <c r="B19" s="49" t="s">
        <v>128</v>
      </c>
      <c r="C19" s="49"/>
      <c r="D19" s="49"/>
      <c r="E19" s="66">
        <f>E20+E22</f>
        <v>6794828.27</v>
      </c>
    </row>
    <row r="20" spans="1:5" ht="15.75">
      <c r="A20" s="2" t="s">
        <v>125</v>
      </c>
      <c r="B20" s="18" t="s">
        <v>128</v>
      </c>
      <c r="C20" s="18" t="s">
        <v>126</v>
      </c>
      <c r="D20" s="18"/>
      <c r="E20" s="63">
        <v>6436213.27</v>
      </c>
    </row>
    <row r="21" spans="1:5" ht="31.5">
      <c r="A21" s="2" t="s">
        <v>123</v>
      </c>
      <c r="B21" s="18" t="s">
        <v>128</v>
      </c>
      <c r="C21" s="18" t="s">
        <v>126</v>
      </c>
      <c r="D21" s="18" t="s">
        <v>124</v>
      </c>
      <c r="E21" s="63">
        <v>6436213.27</v>
      </c>
    </row>
    <row r="22" spans="1:5" s="55" customFormat="1" ht="47.25">
      <c r="A22" s="53" t="s">
        <v>129</v>
      </c>
      <c r="B22" s="54" t="s">
        <v>128</v>
      </c>
      <c r="C22" s="54" t="s">
        <v>130</v>
      </c>
      <c r="D22" s="54"/>
      <c r="E22" s="63">
        <v>358615</v>
      </c>
    </row>
    <row r="23" spans="1:5" ht="31.5">
      <c r="A23" s="2" t="s">
        <v>123</v>
      </c>
      <c r="B23" s="18" t="s">
        <v>128</v>
      </c>
      <c r="C23" s="18" t="s">
        <v>130</v>
      </c>
      <c r="D23" s="18" t="s">
        <v>124</v>
      </c>
      <c r="E23" s="63">
        <v>358615</v>
      </c>
    </row>
    <row r="24" spans="1:5" s="52" customFormat="1" ht="15.75">
      <c r="A24" s="50" t="s">
        <v>136</v>
      </c>
      <c r="B24" s="49" t="s">
        <v>277</v>
      </c>
      <c r="C24" s="56"/>
      <c r="D24" s="49"/>
      <c r="E24" s="67">
        <f>E25+E27</f>
        <v>1026158.73</v>
      </c>
    </row>
    <row r="25" spans="1:5" ht="31.5" customHeight="1">
      <c r="A25" s="2" t="s">
        <v>138</v>
      </c>
      <c r="B25" s="18" t="s">
        <v>277</v>
      </c>
      <c r="C25" s="24" t="s">
        <v>264</v>
      </c>
      <c r="D25" s="18"/>
      <c r="E25" s="63">
        <v>1024599.73</v>
      </c>
    </row>
    <row r="26" spans="1:5" ht="31.5">
      <c r="A26" s="2" t="s">
        <v>123</v>
      </c>
      <c r="B26" s="18" t="s">
        <v>277</v>
      </c>
      <c r="C26" s="24" t="s">
        <v>264</v>
      </c>
      <c r="D26" s="18" t="s">
        <v>169</v>
      </c>
      <c r="E26" s="63">
        <v>1024599.73</v>
      </c>
    </row>
    <row r="27" spans="1:5" ht="31.5">
      <c r="A27" s="2" t="s">
        <v>279</v>
      </c>
      <c r="B27" s="18" t="s">
        <v>277</v>
      </c>
      <c r="C27" s="24" t="s">
        <v>278</v>
      </c>
      <c r="D27" s="18"/>
      <c r="E27" s="63">
        <v>1559</v>
      </c>
    </row>
    <row r="28" spans="1:5" ht="31.5">
      <c r="A28" s="2" t="s">
        <v>280</v>
      </c>
      <c r="B28" s="18" t="s">
        <v>277</v>
      </c>
      <c r="C28" s="24" t="s">
        <v>278</v>
      </c>
      <c r="D28" s="18" t="s">
        <v>124</v>
      </c>
      <c r="E28" s="63">
        <v>1559</v>
      </c>
    </row>
    <row r="29" spans="1:5" s="52" customFormat="1" ht="15.75">
      <c r="A29" s="50" t="s">
        <v>281</v>
      </c>
      <c r="B29" s="49" t="s">
        <v>282</v>
      </c>
      <c r="C29" s="56"/>
      <c r="D29" s="49"/>
      <c r="E29" s="67">
        <f>E31</f>
        <v>426345.46</v>
      </c>
    </row>
    <row r="30" spans="1:5" ht="47.25">
      <c r="A30" s="2" t="s">
        <v>283</v>
      </c>
      <c r="B30" s="18" t="s">
        <v>282</v>
      </c>
      <c r="C30" s="24" t="s">
        <v>284</v>
      </c>
      <c r="D30" s="18"/>
      <c r="E30" s="63">
        <v>426345.46</v>
      </c>
    </row>
    <row r="31" spans="1:5" ht="31.5">
      <c r="A31" s="2" t="s">
        <v>123</v>
      </c>
      <c r="B31" s="18" t="s">
        <v>282</v>
      </c>
      <c r="C31" s="24" t="s">
        <v>284</v>
      </c>
      <c r="D31" s="18" t="s">
        <v>124</v>
      </c>
      <c r="E31" s="63">
        <v>426345.46</v>
      </c>
    </row>
    <row r="32" spans="1:5" s="52" customFormat="1" ht="31.5">
      <c r="A32" s="50" t="s">
        <v>212</v>
      </c>
      <c r="B32" s="49" t="s">
        <v>209</v>
      </c>
      <c r="C32" s="56"/>
      <c r="D32" s="49"/>
      <c r="E32" s="67">
        <f>E34</f>
        <v>13125.71</v>
      </c>
    </row>
    <row r="33" spans="1:5" ht="31.5">
      <c r="A33" s="2" t="s">
        <v>211</v>
      </c>
      <c r="B33" s="18" t="s">
        <v>209</v>
      </c>
      <c r="C33" s="24" t="s">
        <v>210</v>
      </c>
      <c r="D33" s="18"/>
      <c r="E33" s="63">
        <v>13125.71</v>
      </c>
    </row>
    <row r="34" spans="1:5" ht="31.5">
      <c r="A34" s="2" t="s">
        <v>123</v>
      </c>
      <c r="B34" s="18" t="s">
        <v>209</v>
      </c>
      <c r="C34" s="24" t="s">
        <v>210</v>
      </c>
      <c r="D34" s="18" t="s">
        <v>124</v>
      </c>
      <c r="E34" s="63">
        <v>13125.71</v>
      </c>
    </row>
    <row r="35" spans="1:5" ht="15.75">
      <c r="A35" s="25" t="s">
        <v>140</v>
      </c>
      <c r="B35" s="16" t="s">
        <v>141</v>
      </c>
      <c r="C35" s="26"/>
      <c r="D35" s="16"/>
      <c r="E35" s="64">
        <f>E36+E43+E49</f>
        <v>70137970.02</v>
      </c>
    </row>
    <row r="36" spans="1:5" s="52" customFormat="1" ht="15.75">
      <c r="A36" s="50" t="s">
        <v>142</v>
      </c>
      <c r="B36" s="49" t="s">
        <v>143</v>
      </c>
      <c r="C36" s="56"/>
      <c r="D36" s="49"/>
      <c r="E36" s="67">
        <f>E38+E40+E42</f>
        <v>7906921.380000001</v>
      </c>
    </row>
    <row r="37" spans="1:5" ht="63">
      <c r="A37" s="2" t="s">
        <v>285</v>
      </c>
      <c r="B37" s="18" t="s">
        <v>143</v>
      </c>
      <c r="C37" s="24" t="s">
        <v>286</v>
      </c>
      <c r="D37" s="18"/>
      <c r="E37" s="63">
        <v>4831647.7</v>
      </c>
    </row>
    <row r="38" spans="1:5" ht="31.5">
      <c r="A38" s="2" t="s">
        <v>123</v>
      </c>
      <c r="B38" s="18" t="s">
        <v>143</v>
      </c>
      <c r="C38" s="24" t="s">
        <v>286</v>
      </c>
      <c r="D38" s="18" t="s">
        <v>124</v>
      </c>
      <c r="E38" s="63">
        <v>4831647.7</v>
      </c>
    </row>
    <row r="39" spans="1:5" ht="31.5">
      <c r="A39" s="2" t="s">
        <v>218</v>
      </c>
      <c r="B39" s="18" t="s">
        <v>143</v>
      </c>
      <c r="C39" s="24" t="s">
        <v>217</v>
      </c>
      <c r="D39" s="18"/>
      <c r="E39" s="63">
        <v>574705.44</v>
      </c>
    </row>
    <row r="40" spans="1:5" ht="31.5">
      <c r="A40" s="2" t="s">
        <v>123</v>
      </c>
      <c r="B40" s="18" t="s">
        <v>143</v>
      </c>
      <c r="C40" s="24" t="s">
        <v>217</v>
      </c>
      <c r="D40" s="18" t="s">
        <v>124</v>
      </c>
      <c r="E40" s="63">
        <v>574705.44</v>
      </c>
    </row>
    <row r="41" spans="1:5" ht="63">
      <c r="A41" s="2" t="s">
        <v>288</v>
      </c>
      <c r="B41" s="18" t="s">
        <v>143</v>
      </c>
      <c r="C41" s="24" t="s">
        <v>287</v>
      </c>
      <c r="D41" s="18"/>
      <c r="E41" s="63">
        <v>2500568.24</v>
      </c>
    </row>
    <row r="42" spans="1:5" ht="31.5">
      <c r="A42" s="2" t="s">
        <v>123</v>
      </c>
      <c r="B42" s="18" t="s">
        <v>143</v>
      </c>
      <c r="C42" s="24" t="s">
        <v>287</v>
      </c>
      <c r="D42" s="18" t="s">
        <v>124</v>
      </c>
      <c r="E42" s="63">
        <v>2500568.24</v>
      </c>
    </row>
    <row r="43" spans="1:5" s="52" customFormat="1" ht="15.75">
      <c r="A43" s="50" t="s">
        <v>146</v>
      </c>
      <c r="B43" s="49" t="s">
        <v>147</v>
      </c>
      <c r="C43" s="56"/>
      <c r="D43" s="49"/>
      <c r="E43" s="67">
        <f>E44+E46</f>
        <v>1442120.0899999999</v>
      </c>
    </row>
    <row r="44" spans="1:5" s="52" customFormat="1" ht="63">
      <c r="A44" s="57" t="s">
        <v>291</v>
      </c>
      <c r="B44" s="58" t="s">
        <v>147</v>
      </c>
      <c r="C44" s="59" t="s">
        <v>289</v>
      </c>
      <c r="D44" s="58"/>
      <c r="E44" s="63">
        <v>657031.36</v>
      </c>
    </row>
    <row r="45" spans="1:5" s="52" customFormat="1" ht="15.75">
      <c r="A45" s="57" t="s">
        <v>292</v>
      </c>
      <c r="B45" s="58" t="s">
        <v>147</v>
      </c>
      <c r="C45" s="59" t="s">
        <v>289</v>
      </c>
      <c r="D45" s="58" t="s">
        <v>290</v>
      </c>
      <c r="E45" s="63">
        <v>657031.36</v>
      </c>
    </row>
    <row r="46" spans="1:5" ht="30" customHeight="1">
      <c r="A46" s="2" t="s">
        <v>148</v>
      </c>
      <c r="B46" s="18" t="s">
        <v>147</v>
      </c>
      <c r="C46" s="24" t="s">
        <v>149</v>
      </c>
      <c r="D46" s="18"/>
      <c r="E46" s="63">
        <f>E47+E48</f>
        <v>785088.73</v>
      </c>
    </row>
    <row r="47" spans="1:5" ht="15.75">
      <c r="A47" s="2" t="s">
        <v>144</v>
      </c>
      <c r="B47" s="18" t="s">
        <v>147</v>
      </c>
      <c r="C47" s="24" t="s">
        <v>149</v>
      </c>
      <c r="D47" s="18" t="s">
        <v>145</v>
      </c>
      <c r="E47" s="63">
        <v>572100</v>
      </c>
    </row>
    <row r="48" spans="1:5" ht="31.5">
      <c r="A48" s="2" t="s">
        <v>123</v>
      </c>
      <c r="B48" s="18" t="s">
        <v>147</v>
      </c>
      <c r="C48" s="24" t="s">
        <v>149</v>
      </c>
      <c r="D48" s="18" t="s">
        <v>124</v>
      </c>
      <c r="E48" s="63">
        <v>212988.73</v>
      </c>
    </row>
    <row r="49" spans="1:5" s="52" customFormat="1" ht="15.75">
      <c r="A49" s="50" t="s">
        <v>150</v>
      </c>
      <c r="B49" s="49" t="s">
        <v>151</v>
      </c>
      <c r="C49" s="56"/>
      <c r="D49" s="49"/>
      <c r="E49" s="67">
        <f>E51+E53+E55+E57+E59+E61+E63</f>
        <v>60788928.55</v>
      </c>
    </row>
    <row r="50" spans="1:5" s="52" customFormat="1" ht="63">
      <c r="A50" s="57" t="s">
        <v>294</v>
      </c>
      <c r="B50" s="58" t="s">
        <v>151</v>
      </c>
      <c r="C50" s="59" t="s">
        <v>293</v>
      </c>
      <c r="D50" s="58"/>
      <c r="E50" s="63">
        <v>4842467.95</v>
      </c>
    </row>
    <row r="51" spans="1:5" s="52" customFormat="1" ht="31.5">
      <c r="A51" s="2" t="s">
        <v>123</v>
      </c>
      <c r="B51" s="58" t="s">
        <v>151</v>
      </c>
      <c r="C51" s="59" t="s">
        <v>293</v>
      </c>
      <c r="D51" s="58" t="s">
        <v>124</v>
      </c>
      <c r="E51" s="63">
        <v>4842467.95</v>
      </c>
    </row>
    <row r="52" spans="1:5" ht="15.75">
      <c r="A52" s="2" t="s">
        <v>152</v>
      </c>
      <c r="B52" s="18" t="s">
        <v>151</v>
      </c>
      <c r="C52" s="24" t="s">
        <v>153</v>
      </c>
      <c r="D52" s="18"/>
      <c r="E52" s="63">
        <v>8575862.75</v>
      </c>
    </row>
    <row r="53" spans="1:5" ht="31.5">
      <c r="A53" s="2" t="s">
        <v>123</v>
      </c>
      <c r="B53" s="18" t="s">
        <v>151</v>
      </c>
      <c r="C53" s="24" t="s">
        <v>153</v>
      </c>
      <c r="D53" s="18" t="s">
        <v>124</v>
      </c>
      <c r="E53" s="63">
        <v>8575862.75</v>
      </c>
    </row>
    <row r="54" spans="1:5" ht="63.75" customHeight="1">
      <c r="A54" s="2" t="s">
        <v>154</v>
      </c>
      <c r="B54" s="18" t="s">
        <v>151</v>
      </c>
      <c r="C54" s="24" t="s">
        <v>155</v>
      </c>
      <c r="D54" s="18"/>
      <c r="E54" s="63">
        <v>31492796.03</v>
      </c>
    </row>
    <row r="55" spans="1:5" ht="31.5">
      <c r="A55" s="2" t="s">
        <v>123</v>
      </c>
      <c r="B55" s="18" t="s">
        <v>151</v>
      </c>
      <c r="C55" s="24" t="s">
        <v>155</v>
      </c>
      <c r="D55" s="18" t="s">
        <v>124</v>
      </c>
      <c r="E55" s="63">
        <v>31492796.03</v>
      </c>
    </row>
    <row r="56" spans="1:5" ht="15.75">
      <c r="A56" s="2" t="s">
        <v>156</v>
      </c>
      <c r="B56" s="18" t="s">
        <v>151</v>
      </c>
      <c r="C56" s="24" t="s">
        <v>157</v>
      </c>
      <c r="D56" s="18"/>
      <c r="E56" s="63">
        <v>457503.82</v>
      </c>
    </row>
    <row r="57" spans="1:5" ht="31.5">
      <c r="A57" s="2" t="s">
        <v>123</v>
      </c>
      <c r="B57" s="18" t="s">
        <v>151</v>
      </c>
      <c r="C57" s="24" t="s">
        <v>157</v>
      </c>
      <c r="D57" s="18" t="s">
        <v>124</v>
      </c>
      <c r="E57" s="63">
        <v>457503.82</v>
      </c>
    </row>
    <row r="58" spans="1:5" ht="17.25" customHeight="1">
      <c r="A58" s="2" t="s">
        <v>158</v>
      </c>
      <c r="B58" s="18" t="s">
        <v>151</v>
      </c>
      <c r="C58" s="24" t="s">
        <v>159</v>
      </c>
      <c r="D58" s="18"/>
      <c r="E58" s="63">
        <v>535676.8</v>
      </c>
    </row>
    <row r="59" spans="1:5" ht="31.5">
      <c r="A59" s="2" t="s">
        <v>123</v>
      </c>
      <c r="B59" s="18" t="s">
        <v>151</v>
      </c>
      <c r="C59" s="24" t="s">
        <v>159</v>
      </c>
      <c r="D59" s="18" t="s">
        <v>124</v>
      </c>
      <c r="E59" s="63">
        <v>535676.8</v>
      </c>
    </row>
    <row r="60" spans="1:5" ht="31.5">
      <c r="A60" s="2" t="s">
        <v>160</v>
      </c>
      <c r="B60" s="18" t="s">
        <v>151</v>
      </c>
      <c r="C60" s="24" t="s">
        <v>161</v>
      </c>
      <c r="D60" s="18"/>
      <c r="E60" s="63">
        <v>1864075.44</v>
      </c>
    </row>
    <row r="61" spans="1:5" ht="31.5">
      <c r="A61" s="2" t="s">
        <v>123</v>
      </c>
      <c r="B61" s="18" t="s">
        <v>151</v>
      </c>
      <c r="C61" s="24" t="s">
        <v>161</v>
      </c>
      <c r="D61" s="18" t="s">
        <v>124</v>
      </c>
      <c r="E61" s="63">
        <v>1864075.44</v>
      </c>
    </row>
    <row r="62" spans="1:5" ht="63">
      <c r="A62" s="2" t="s">
        <v>296</v>
      </c>
      <c r="B62" s="18" t="s">
        <v>151</v>
      </c>
      <c r="C62" s="24" t="s">
        <v>295</v>
      </c>
      <c r="D62" s="18"/>
      <c r="E62" s="63">
        <v>13020545.76</v>
      </c>
    </row>
    <row r="63" spans="1:5" ht="31.5">
      <c r="A63" s="2" t="s">
        <v>123</v>
      </c>
      <c r="B63" s="18" t="s">
        <v>151</v>
      </c>
      <c r="C63" s="24" t="s">
        <v>295</v>
      </c>
      <c r="D63" s="18" t="s">
        <v>124</v>
      </c>
      <c r="E63" s="63">
        <v>13020545.76</v>
      </c>
    </row>
    <row r="64" spans="1:5" ht="20.25">
      <c r="A64" s="48" t="s">
        <v>265</v>
      </c>
      <c r="B64" s="49" t="s">
        <v>266</v>
      </c>
      <c r="C64" s="24"/>
      <c r="D64" s="18"/>
      <c r="E64" s="67">
        <f>E65</f>
        <v>2209740.38</v>
      </c>
    </row>
    <row r="65" spans="1:5" s="52" customFormat="1" ht="31.5">
      <c r="A65" s="50" t="s">
        <v>234</v>
      </c>
      <c r="B65" s="49" t="s">
        <v>232</v>
      </c>
      <c r="C65" s="56"/>
      <c r="D65" s="49"/>
      <c r="E65" s="63">
        <f>E67+E69</f>
        <v>2209740.38</v>
      </c>
    </row>
    <row r="66" spans="1:5" ht="31.5">
      <c r="A66" s="2" t="s">
        <v>235</v>
      </c>
      <c r="B66" s="18" t="s">
        <v>232</v>
      </c>
      <c r="C66" s="24" t="s">
        <v>233</v>
      </c>
      <c r="D66" s="18"/>
      <c r="E66" s="63">
        <v>98426.13</v>
      </c>
    </row>
    <row r="67" spans="1:5" ht="31.5">
      <c r="A67" s="2" t="s">
        <v>168</v>
      </c>
      <c r="B67" s="18" t="s">
        <v>232</v>
      </c>
      <c r="C67" s="24" t="s">
        <v>233</v>
      </c>
      <c r="D67" s="18" t="s">
        <v>124</v>
      </c>
      <c r="E67" s="63">
        <v>98426.13</v>
      </c>
    </row>
    <row r="68" spans="1:5" ht="31.5">
      <c r="A68" s="2" t="s">
        <v>138</v>
      </c>
      <c r="B68" s="18" t="s">
        <v>232</v>
      </c>
      <c r="C68" s="24" t="s">
        <v>297</v>
      </c>
      <c r="D68" s="18"/>
      <c r="E68" s="63">
        <v>2111314.25</v>
      </c>
    </row>
    <row r="69" spans="1:5" ht="31.5">
      <c r="A69" s="2" t="s">
        <v>168</v>
      </c>
      <c r="B69" s="18" t="s">
        <v>232</v>
      </c>
      <c r="C69" s="24" t="s">
        <v>297</v>
      </c>
      <c r="D69" s="18" t="s">
        <v>169</v>
      </c>
      <c r="E69" s="63">
        <v>2111314.25</v>
      </c>
    </row>
    <row r="70" spans="1:5" ht="47.25">
      <c r="A70" s="25" t="s">
        <v>162</v>
      </c>
      <c r="B70" s="16" t="s">
        <v>163</v>
      </c>
      <c r="C70" s="16"/>
      <c r="D70" s="16"/>
      <c r="E70" s="64">
        <f>E71+E85</f>
        <v>40335480.4</v>
      </c>
    </row>
    <row r="71" spans="1:5" s="52" customFormat="1" ht="15.75">
      <c r="A71" s="50" t="s">
        <v>164</v>
      </c>
      <c r="B71" s="49" t="s">
        <v>165</v>
      </c>
      <c r="C71" s="49"/>
      <c r="D71" s="49"/>
      <c r="E71" s="67">
        <f>E73+E75+E77+E79+E81+E82</f>
        <v>36735480.4</v>
      </c>
    </row>
    <row r="72" spans="1:5" s="52" customFormat="1" ht="63">
      <c r="A72" s="57" t="s">
        <v>300</v>
      </c>
      <c r="B72" s="58" t="s">
        <v>165</v>
      </c>
      <c r="C72" s="58" t="s">
        <v>298</v>
      </c>
      <c r="D72" s="58"/>
      <c r="E72" s="63">
        <v>343200</v>
      </c>
    </row>
    <row r="73" spans="1:5" s="52" customFormat="1" ht="15.75">
      <c r="A73" s="57" t="s">
        <v>299</v>
      </c>
      <c r="B73" s="58" t="s">
        <v>165</v>
      </c>
      <c r="C73" s="58" t="s">
        <v>298</v>
      </c>
      <c r="D73" s="58" t="s">
        <v>263</v>
      </c>
      <c r="E73" s="63">
        <v>343200</v>
      </c>
    </row>
    <row r="74" spans="1:5" ht="31.5">
      <c r="A74" s="2" t="s">
        <v>301</v>
      </c>
      <c r="B74" s="18" t="s">
        <v>165</v>
      </c>
      <c r="C74" s="18" t="s">
        <v>262</v>
      </c>
      <c r="D74" s="18"/>
      <c r="E74" s="63">
        <v>14884790</v>
      </c>
    </row>
    <row r="75" spans="1:5" ht="15.75">
      <c r="A75" s="2" t="s">
        <v>299</v>
      </c>
      <c r="B75" s="18" t="s">
        <v>165</v>
      </c>
      <c r="C75" s="18" t="s">
        <v>262</v>
      </c>
      <c r="D75" s="18" t="s">
        <v>263</v>
      </c>
      <c r="E75" s="63">
        <v>14884790</v>
      </c>
    </row>
    <row r="76" spans="1:5" ht="31.5">
      <c r="A76" s="2" t="s">
        <v>138</v>
      </c>
      <c r="B76" s="18" t="s">
        <v>165</v>
      </c>
      <c r="C76" s="18" t="s">
        <v>171</v>
      </c>
      <c r="D76" s="18"/>
      <c r="E76" s="63">
        <v>2666777.98</v>
      </c>
    </row>
    <row r="77" spans="1:5" ht="31.5">
      <c r="A77" s="2" t="s">
        <v>168</v>
      </c>
      <c r="B77" s="18" t="s">
        <v>165</v>
      </c>
      <c r="C77" s="18" t="s">
        <v>171</v>
      </c>
      <c r="D77" s="18" t="s">
        <v>169</v>
      </c>
      <c r="E77" s="63">
        <v>2666777.98</v>
      </c>
    </row>
    <row r="78" spans="1:5" ht="31.5">
      <c r="A78" s="2" t="s">
        <v>303</v>
      </c>
      <c r="B78" s="18" t="s">
        <v>165</v>
      </c>
      <c r="C78" s="18" t="s">
        <v>302</v>
      </c>
      <c r="D78" s="18"/>
      <c r="E78" s="63">
        <v>10566981.74</v>
      </c>
    </row>
    <row r="79" spans="1:5" ht="15.75">
      <c r="A79" s="2" t="s">
        <v>299</v>
      </c>
      <c r="B79" s="18" t="s">
        <v>165</v>
      </c>
      <c r="C79" s="18" t="s">
        <v>302</v>
      </c>
      <c r="D79" s="18" t="s">
        <v>263</v>
      </c>
      <c r="E79" s="63">
        <v>10566981.74</v>
      </c>
    </row>
    <row r="80" spans="1:5" ht="47.25">
      <c r="A80" s="2" t="s">
        <v>304</v>
      </c>
      <c r="B80" s="18" t="s">
        <v>165</v>
      </c>
      <c r="C80" s="18" t="s">
        <v>173</v>
      </c>
      <c r="D80" s="18"/>
      <c r="E80" s="63">
        <f>E81+E82</f>
        <v>8273730.68</v>
      </c>
    </row>
    <row r="81" spans="1:5" ht="31.5">
      <c r="A81" s="2" t="s">
        <v>168</v>
      </c>
      <c r="B81" s="18" t="s">
        <v>165</v>
      </c>
      <c r="C81" s="18" t="s">
        <v>173</v>
      </c>
      <c r="D81" s="18" t="s">
        <v>169</v>
      </c>
      <c r="E81" s="63">
        <v>4429186.01</v>
      </c>
    </row>
    <row r="82" spans="1:5" ht="15.75">
      <c r="A82" s="2" t="s">
        <v>144</v>
      </c>
      <c r="B82" s="18" t="s">
        <v>165</v>
      </c>
      <c r="C82" s="18" t="s">
        <v>173</v>
      </c>
      <c r="D82" s="18" t="s">
        <v>145</v>
      </c>
      <c r="E82" s="63">
        <v>3844544.67</v>
      </c>
    </row>
    <row r="83" spans="1:5" s="52" customFormat="1" ht="15.75">
      <c r="A83" s="50" t="s">
        <v>174</v>
      </c>
      <c r="B83" s="49" t="s">
        <v>175</v>
      </c>
      <c r="C83" s="49"/>
      <c r="D83" s="49"/>
      <c r="E83" s="67">
        <f>E85</f>
        <v>3600000</v>
      </c>
    </row>
    <row r="84" spans="1:5" ht="47.25">
      <c r="A84" s="2" t="s">
        <v>304</v>
      </c>
      <c r="B84" s="18" t="s">
        <v>175</v>
      </c>
      <c r="C84" s="18" t="s">
        <v>173</v>
      </c>
      <c r="D84" s="18"/>
      <c r="E84" s="63">
        <v>3600000</v>
      </c>
    </row>
    <row r="85" spans="1:5" ht="15.75">
      <c r="A85" s="2" t="s">
        <v>144</v>
      </c>
      <c r="B85" s="18" t="s">
        <v>175</v>
      </c>
      <c r="C85" s="18" t="s">
        <v>173</v>
      </c>
      <c r="D85" s="18" t="s">
        <v>145</v>
      </c>
      <c r="E85" s="63">
        <v>3600000</v>
      </c>
    </row>
    <row r="86" spans="1:5" ht="15.75" hidden="1">
      <c r="A86" s="2"/>
      <c r="B86" s="18"/>
      <c r="C86" s="18"/>
      <c r="D86" s="18"/>
      <c r="E86" s="63">
        <v>6436213.27</v>
      </c>
    </row>
    <row r="87" spans="1:5" ht="15.75" hidden="1">
      <c r="A87" s="2"/>
      <c r="B87" s="18"/>
      <c r="C87" s="18"/>
      <c r="D87" s="18"/>
      <c r="E87" s="63">
        <v>6436213.27</v>
      </c>
    </row>
    <row r="88" spans="1:5" ht="15.75" hidden="1">
      <c r="A88" s="2"/>
      <c r="B88" s="18"/>
      <c r="C88" s="18"/>
      <c r="D88" s="18"/>
      <c r="E88" s="63">
        <v>6436213.27</v>
      </c>
    </row>
    <row r="89" spans="1:5" ht="15.75" hidden="1">
      <c r="A89" s="2"/>
      <c r="B89" s="18"/>
      <c r="C89" s="18"/>
      <c r="D89" s="18"/>
      <c r="E89" s="63">
        <v>6436213.27</v>
      </c>
    </row>
    <row r="90" spans="1:5" ht="15.75">
      <c r="A90" s="25" t="s">
        <v>176</v>
      </c>
      <c r="B90" s="16" t="s">
        <v>177</v>
      </c>
      <c r="C90" s="16"/>
      <c r="D90" s="16"/>
      <c r="E90" s="67">
        <f>E91</f>
        <v>1066601.5</v>
      </c>
    </row>
    <row r="91" spans="1:5" s="52" customFormat="1" ht="15.75">
      <c r="A91" s="50" t="s">
        <v>178</v>
      </c>
      <c r="B91" s="49" t="s">
        <v>179</v>
      </c>
      <c r="C91" s="49"/>
      <c r="D91" s="49"/>
      <c r="E91" s="67">
        <f>E93</f>
        <v>1066601.5</v>
      </c>
    </row>
    <row r="92" spans="1:5" ht="63">
      <c r="A92" s="2" t="s">
        <v>180</v>
      </c>
      <c r="B92" s="18" t="s">
        <v>179</v>
      </c>
      <c r="C92" s="27" t="s">
        <v>181</v>
      </c>
      <c r="D92" s="18"/>
      <c r="E92" s="63">
        <v>1066601.5</v>
      </c>
    </row>
    <row r="93" spans="1:5" ht="15.75">
      <c r="A93" s="2" t="s">
        <v>182</v>
      </c>
      <c r="B93" s="18" t="s">
        <v>179</v>
      </c>
      <c r="C93" s="27" t="s">
        <v>181</v>
      </c>
      <c r="D93" s="18" t="s">
        <v>183</v>
      </c>
      <c r="E93" s="63">
        <v>1066601.5</v>
      </c>
    </row>
    <row r="94" spans="1:5" ht="15.75">
      <c r="A94" s="15" t="s">
        <v>305</v>
      </c>
      <c r="B94" s="13">
        <v>1101</v>
      </c>
      <c r="C94" s="15"/>
      <c r="D94" s="18"/>
      <c r="E94" s="67">
        <f>E96+E98+E100+E102</f>
        <v>11662590.54</v>
      </c>
    </row>
    <row r="95" spans="1:5" ht="63">
      <c r="A95" s="57" t="s">
        <v>291</v>
      </c>
      <c r="B95" s="68">
        <v>1101</v>
      </c>
      <c r="C95" s="68">
        <v>1020201</v>
      </c>
      <c r="D95" s="18"/>
      <c r="E95" s="63">
        <v>3421263.6</v>
      </c>
    </row>
    <row r="96" spans="1:5" ht="15.75">
      <c r="A96" s="69" t="s">
        <v>292</v>
      </c>
      <c r="B96" s="68">
        <v>1101</v>
      </c>
      <c r="C96" s="68">
        <v>1020201</v>
      </c>
      <c r="D96" s="18" t="s">
        <v>290</v>
      </c>
      <c r="E96" s="63">
        <v>3421263.6</v>
      </c>
    </row>
    <row r="97" spans="1:5" ht="15.75">
      <c r="A97" s="69" t="s">
        <v>306</v>
      </c>
      <c r="B97" s="68">
        <v>1101</v>
      </c>
      <c r="C97" s="68">
        <v>4822000</v>
      </c>
      <c r="D97" s="18"/>
      <c r="E97" s="63">
        <v>4288699</v>
      </c>
    </row>
    <row r="98" spans="1:5" ht="15.75">
      <c r="A98" s="69" t="s">
        <v>299</v>
      </c>
      <c r="B98" s="68">
        <v>1101</v>
      </c>
      <c r="C98" s="68">
        <v>4822000</v>
      </c>
      <c r="D98" s="18" t="s">
        <v>263</v>
      </c>
      <c r="E98" s="63">
        <v>4288699</v>
      </c>
    </row>
    <row r="99" spans="1:5" ht="31.5">
      <c r="A99" s="57" t="s">
        <v>138</v>
      </c>
      <c r="B99" s="68">
        <v>1101</v>
      </c>
      <c r="C99" s="68">
        <v>4829900</v>
      </c>
      <c r="D99" s="18"/>
      <c r="E99" s="63">
        <v>3563991.99</v>
      </c>
    </row>
    <row r="100" spans="1:5" ht="31.5">
      <c r="A100" s="57" t="s">
        <v>168</v>
      </c>
      <c r="B100" s="68">
        <v>1101</v>
      </c>
      <c r="C100" s="68">
        <v>4829900</v>
      </c>
      <c r="D100" s="18" t="s">
        <v>169</v>
      </c>
      <c r="E100" s="63">
        <v>3563991.99</v>
      </c>
    </row>
    <row r="101" spans="1:5" ht="31.5">
      <c r="A101" s="57" t="s">
        <v>197</v>
      </c>
      <c r="B101" s="68">
        <v>1101</v>
      </c>
      <c r="C101" s="68">
        <v>5129700</v>
      </c>
      <c r="D101" s="18"/>
      <c r="E101" s="63">
        <v>388635.95</v>
      </c>
    </row>
    <row r="102" spans="1:5" ht="31.5">
      <c r="A102" s="57" t="s">
        <v>123</v>
      </c>
      <c r="B102" s="68">
        <v>1101</v>
      </c>
      <c r="C102" s="68">
        <v>5129700</v>
      </c>
      <c r="D102" s="18" t="s">
        <v>124</v>
      </c>
      <c r="E102" s="63">
        <v>388635.95</v>
      </c>
    </row>
    <row r="103" spans="1:5" ht="15.75">
      <c r="A103" s="50" t="s">
        <v>225</v>
      </c>
      <c r="B103" s="70">
        <v>1202</v>
      </c>
      <c r="C103" s="68"/>
      <c r="D103" s="18"/>
      <c r="E103" s="67">
        <f>E104</f>
        <v>127724.1</v>
      </c>
    </row>
    <row r="104" spans="1:5" ht="31.5">
      <c r="A104" s="57" t="s">
        <v>307</v>
      </c>
      <c r="B104" s="68">
        <v>1202</v>
      </c>
      <c r="C104" s="68">
        <v>4578500</v>
      </c>
      <c r="D104" s="18"/>
      <c r="E104" s="63">
        <v>127724.1</v>
      </c>
    </row>
    <row r="105" spans="1:5" ht="15.75">
      <c r="A105" s="57" t="s">
        <v>216</v>
      </c>
      <c r="B105" s="68">
        <v>1202</v>
      </c>
      <c r="C105" s="68">
        <v>4578500</v>
      </c>
      <c r="D105" s="18" t="s">
        <v>214</v>
      </c>
      <c r="E105" s="63">
        <v>127724.1</v>
      </c>
    </row>
    <row r="106" spans="1:5" ht="31.5">
      <c r="A106" s="50" t="s">
        <v>308</v>
      </c>
      <c r="B106" s="70">
        <v>1403</v>
      </c>
      <c r="C106" s="68"/>
      <c r="D106" s="18"/>
      <c r="E106" s="67">
        <f>E108+E110</f>
        <v>16250462.52</v>
      </c>
    </row>
    <row r="107" spans="1:5" ht="33" customHeight="1">
      <c r="A107" s="2" t="s">
        <v>237</v>
      </c>
      <c r="B107" s="18" t="s">
        <v>309</v>
      </c>
      <c r="C107" s="18" t="s">
        <v>236</v>
      </c>
      <c r="D107" s="18"/>
      <c r="E107" s="63">
        <v>14894683</v>
      </c>
    </row>
    <row r="108" spans="1:5" ht="15.75">
      <c r="A108" s="2" t="s">
        <v>190</v>
      </c>
      <c r="B108" s="18" t="s">
        <v>309</v>
      </c>
      <c r="C108" s="18" t="s">
        <v>236</v>
      </c>
      <c r="D108" s="18" t="s">
        <v>191</v>
      </c>
      <c r="E108" s="63">
        <v>14894683</v>
      </c>
    </row>
    <row r="109" spans="1:5" ht="81.75" customHeight="1">
      <c r="A109" s="2" t="s">
        <v>189</v>
      </c>
      <c r="B109" s="18" t="s">
        <v>309</v>
      </c>
      <c r="C109" s="18" t="s">
        <v>238</v>
      </c>
      <c r="D109" s="11"/>
      <c r="E109" s="63">
        <v>1355779.52</v>
      </c>
    </row>
    <row r="110" spans="1:5" ht="15.75">
      <c r="A110" s="2" t="s">
        <v>190</v>
      </c>
      <c r="B110" s="18" t="s">
        <v>309</v>
      </c>
      <c r="C110" s="18" t="s">
        <v>238</v>
      </c>
      <c r="D110" s="18" t="s">
        <v>191</v>
      </c>
      <c r="E110" s="63">
        <v>1355779.52</v>
      </c>
    </row>
    <row r="111" spans="2:5" ht="15.75">
      <c r="B111" s="9"/>
      <c r="C111" s="9"/>
      <c r="D111" s="9"/>
      <c r="E111" s="9"/>
    </row>
    <row r="112" spans="2:5" ht="15.75">
      <c r="B112" s="9"/>
      <c r="C112" s="9"/>
      <c r="D112" s="9"/>
      <c r="E112" s="9"/>
    </row>
    <row r="113" spans="2:5" ht="15.75">
      <c r="B113" s="9"/>
      <c r="C113" s="9"/>
      <c r="D113" s="9"/>
      <c r="E113" s="9"/>
    </row>
    <row r="114" spans="1:3" ht="15.75">
      <c r="A114" s="23"/>
      <c r="B114" s="28"/>
      <c r="C114" s="28"/>
    </row>
    <row r="115" spans="1:4" ht="15.75">
      <c r="A115" s="1" t="s">
        <v>107</v>
      </c>
      <c r="C115" s="10" t="s">
        <v>239</v>
      </c>
      <c r="D115" s="29"/>
    </row>
    <row r="116" spans="1:4" ht="15.75">
      <c r="A116" s="92"/>
      <c r="B116" s="92"/>
      <c r="C116" s="92"/>
      <c r="D116" s="30"/>
    </row>
    <row r="117" s="31" customFormat="1" ht="12.75"/>
    <row r="118" spans="2:5" ht="15.75">
      <c r="B118" s="9"/>
      <c r="C118" s="9"/>
      <c r="D118" s="9"/>
      <c r="E118" s="9"/>
    </row>
    <row r="119" spans="2:5" ht="15.75">
      <c r="B119" s="9"/>
      <c r="C119" s="9"/>
      <c r="D119" s="9"/>
      <c r="E119" s="9"/>
    </row>
    <row r="120" spans="2:5" ht="15.75">
      <c r="B120" s="9"/>
      <c r="C120" s="9"/>
      <c r="D120" s="9"/>
      <c r="E120" s="9"/>
    </row>
    <row r="121" spans="2:5" ht="15.75">
      <c r="B121" s="9"/>
      <c r="C121" s="9"/>
      <c r="D121" s="9"/>
      <c r="E121" s="9"/>
    </row>
    <row r="122" spans="2:5" ht="15.75">
      <c r="B122" s="9"/>
      <c r="C122" s="9"/>
      <c r="D122" s="9"/>
      <c r="E122" s="9"/>
    </row>
    <row r="125" spans="2:5" ht="15.75">
      <c r="B125" s="9"/>
      <c r="C125" s="9"/>
      <c r="D125" s="9"/>
      <c r="E125" s="9"/>
    </row>
    <row r="126" spans="2:5" ht="15.75">
      <c r="B126" s="9"/>
      <c r="C126" s="9"/>
      <c r="D126" s="9"/>
      <c r="E126" s="9"/>
    </row>
    <row r="127" spans="2:5" ht="15.75">
      <c r="B127" s="9"/>
      <c r="C127" s="9"/>
      <c r="D127" s="9"/>
      <c r="E127" s="9"/>
    </row>
    <row r="128" spans="2:5" ht="15.75">
      <c r="B128" s="9"/>
      <c r="C128" s="9"/>
      <c r="D128" s="9"/>
      <c r="E128" s="9"/>
    </row>
    <row r="129" spans="2:5" ht="15.75">
      <c r="B129" s="9"/>
      <c r="C129" s="9"/>
      <c r="D129" s="9"/>
      <c r="E129" s="9"/>
    </row>
    <row r="130" spans="2:5" ht="15.75">
      <c r="B130" s="9"/>
      <c r="C130" s="9"/>
      <c r="D130" s="9"/>
      <c r="E130" s="9"/>
    </row>
    <row r="131" spans="2:5" ht="15.75">
      <c r="B131" s="9"/>
      <c r="C131" s="9"/>
      <c r="D131" s="9"/>
      <c r="E131" s="9"/>
    </row>
    <row r="132" spans="2:5" ht="15.75">
      <c r="B132" s="9"/>
      <c r="C132" s="9"/>
      <c r="D132" s="9"/>
      <c r="E132" s="9"/>
    </row>
    <row r="133" spans="2:5" ht="15.75">
      <c r="B133" s="9"/>
      <c r="C133" s="9"/>
      <c r="D133" s="9"/>
      <c r="E133" s="9"/>
    </row>
    <row r="134" spans="2:5" ht="15.75">
      <c r="B134" s="9"/>
      <c r="C134" s="9"/>
      <c r="D134" s="9"/>
      <c r="E134" s="9"/>
    </row>
    <row r="135" spans="2:5" ht="15.75">
      <c r="B135" s="9"/>
      <c r="C135" s="9"/>
      <c r="D135" s="9"/>
      <c r="E135" s="9"/>
    </row>
    <row r="136" spans="2:5" ht="15.75">
      <c r="B136" s="9"/>
      <c r="C136" s="9"/>
      <c r="D136" s="9"/>
      <c r="E136" s="9"/>
    </row>
    <row r="137" spans="2:5" ht="15.75">
      <c r="B137" s="9"/>
      <c r="C137" s="9"/>
      <c r="D137" s="9"/>
      <c r="E137" s="9"/>
    </row>
    <row r="138" spans="2:5" ht="15.75">
      <c r="B138" s="9"/>
      <c r="C138" s="9"/>
      <c r="D138" s="9"/>
      <c r="E138" s="9"/>
    </row>
  </sheetData>
  <sheetProtection/>
  <mergeCells count="12">
    <mergeCell ref="A2:E2"/>
    <mergeCell ref="A3:E3"/>
    <mergeCell ref="A4:E4"/>
    <mergeCell ref="A5:E5"/>
    <mergeCell ref="A6:E6"/>
    <mergeCell ref="A7:E7"/>
    <mergeCell ref="A9:E9"/>
    <mergeCell ref="A10:E10"/>
    <mergeCell ref="A11:E11"/>
    <mergeCell ref="A12:E12"/>
    <mergeCell ref="A13:E13"/>
    <mergeCell ref="A116:C116"/>
  </mergeCells>
  <printOptions/>
  <pageMargins left="0.1968503937007874" right="0.1968503937007874" top="0.1968503937007874" bottom="0.1968503937007874" header="0.196850393700787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G106"/>
  <sheetViews>
    <sheetView zoomScalePageLayoutView="0" workbookViewId="0" topLeftCell="A1">
      <selection activeCell="D15" sqref="D15"/>
    </sheetView>
  </sheetViews>
  <sheetFormatPr defaultColWidth="9.140625" defaultRowHeight="12.75"/>
  <cols>
    <col min="1" max="1" width="35.421875" style="9" customWidth="1"/>
    <col min="2" max="2" width="11.140625" style="9" customWidth="1"/>
    <col min="3" max="3" width="9.57421875" style="10" customWidth="1"/>
    <col min="4" max="4" width="12.7109375" style="10" customWidth="1"/>
    <col min="5" max="5" width="7.140625" style="10" customWidth="1"/>
    <col min="6" max="6" width="14.57421875" style="10" customWidth="1"/>
    <col min="7" max="7" width="1.421875" style="10" hidden="1" customWidth="1"/>
    <col min="8" max="8" width="9.140625" style="9" customWidth="1"/>
    <col min="9" max="9" width="11.8515625" style="9" customWidth="1"/>
    <col min="10" max="16384" width="9.140625" style="9" customWidth="1"/>
  </cols>
  <sheetData>
    <row r="2" spans="1:7" ht="15.75">
      <c r="A2" s="32"/>
      <c r="B2" s="32"/>
      <c r="E2" s="93" t="s">
        <v>192</v>
      </c>
      <c r="F2" s="93"/>
      <c r="G2" s="93"/>
    </row>
    <row r="3" spans="1:7" ht="15.75">
      <c r="A3" s="89" t="s">
        <v>1</v>
      </c>
      <c r="B3" s="89"/>
      <c r="C3" s="89"/>
      <c r="D3" s="89"/>
      <c r="E3" s="89"/>
      <c r="F3" s="89"/>
      <c r="G3" s="89"/>
    </row>
    <row r="4" spans="1:7" ht="17.25">
      <c r="A4" s="90" t="s">
        <v>2</v>
      </c>
      <c r="B4" s="90"/>
      <c r="C4" s="90"/>
      <c r="D4" s="90"/>
      <c r="E4" s="90"/>
      <c r="F4" s="90"/>
      <c r="G4" s="90"/>
    </row>
    <row r="5" spans="1:7" ht="15.75">
      <c r="A5" s="89" t="s">
        <v>258</v>
      </c>
      <c r="B5" s="89"/>
      <c r="C5" s="89"/>
      <c r="D5" s="89"/>
      <c r="E5" s="89"/>
      <c r="F5" s="89"/>
      <c r="G5" s="89"/>
    </row>
    <row r="6" spans="1:7" ht="15.75">
      <c r="A6" s="89" t="s">
        <v>310</v>
      </c>
      <c r="B6" s="89"/>
      <c r="C6" s="89"/>
      <c r="D6" s="89"/>
      <c r="E6" s="89"/>
      <c r="F6" s="89"/>
      <c r="G6" s="89"/>
    </row>
    <row r="7" spans="1:7" ht="15.75">
      <c r="A7" s="89" t="s">
        <v>323</v>
      </c>
      <c r="B7" s="89"/>
      <c r="C7" s="89"/>
      <c r="D7" s="89"/>
      <c r="E7" s="89"/>
      <c r="F7" s="89"/>
      <c r="G7" s="89"/>
    </row>
    <row r="9" spans="1:7" ht="15.75">
      <c r="A9" s="94" t="s">
        <v>193</v>
      </c>
      <c r="B9" s="94"/>
      <c r="C9" s="94"/>
      <c r="D9" s="94"/>
      <c r="E9" s="94"/>
      <c r="F9" s="94"/>
      <c r="G9" s="94"/>
    </row>
    <row r="10" spans="1:7" ht="15.75">
      <c r="A10" s="91" t="s">
        <v>311</v>
      </c>
      <c r="B10" s="91"/>
      <c r="C10" s="91"/>
      <c r="D10" s="91"/>
      <c r="E10" s="91"/>
      <c r="F10" s="91"/>
      <c r="G10" s="91"/>
    </row>
    <row r="11" ht="15.75">
      <c r="F11" s="10" t="s">
        <v>4</v>
      </c>
    </row>
    <row r="12" spans="1:7" ht="15.75">
      <c r="A12" s="11" t="s">
        <v>113</v>
      </c>
      <c r="B12" s="11" t="s">
        <v>194</v>
      </c>
      <c r="C12" s="11" t="s">
        <v>114</v>
      </c>
      <c r="D12" s="11" t="s">
        <v>115</v>
      </c>
      <c r="E12" s="11" t="s">
        <v>116</v>
      </c>
      <c r="F12" s="11" t="s">
        <v>7</v>
      </c>
      <c r="G12" s="9"/>
    </row>
    <row r="13" spans="1:7" ht="15.75">
      <c r="A13" s="11">
        <v>1</v>
      </c>
      <c r="B13" s="11">
        <v>2</v>
      </c>
      <c r="C13" s="11">
        <v>3</v>
      </c>
      <c r="D13" s="11">
        <v>4</v>
      </c>
      <c r="E13" s="11">
        <v>5</v>
      </c>
      <c r="F13" s="11">
        <v>6</v>
      </c>
      <c r="G13" s="9"/>
    </row>
    <row r="14" spans="1:7" ht="15.75">
      <c r="A14" s="12" t="s">
        <v>8</v>
      </c>
      <c r="B14" s="12"/>
      <c r="C14" s="13"/>
      <c r="D14" s="13"/>
      <c r="E14" s="13"/>
      <c r="F14" s="61">
        <f>F15+F26+F29+F32+F61+F67+F80+F83+F87+F96+F99</f>
        <v>150051027.63</v>
      </c>
      <c r="G14" s="9"/>
    </row>
    <row r="15" spans="1:7" ht="15.75">
      <c r="A15" s="15" t="s">
        <v>117</v>
      </c>
      <c r="B15" s="13">
        <v>791</v>
      </c>
      <c r="C15" s="16" t="s">
        <v>118</v>
      </c>
      <c r="D15" s="16"/>
      <c r="E15" s="16"/>
      <c r="F15" s="71">
        <f>F16+F21</f>
        <v>7820987</v>
      </c>
      <c r="G15" s="9"/>
    </row>
    <row r="16" spans="1:7" ht="93" customHeight="1">
      <c r="A16" s="50" t="s">
        <v>127</v>
      </c>
      <c r="B16" s="35">
        <v>791</v>
      </c>
      <c r="C16" s="49" t="s">
        <v>128</v>
      </c>
      <c r="D16" s="49"/>
      <c r="E16" s="49"/>
      <c r="F16" s="51">
        <f>F17+F19</f>
        <v>6794828.27</v>
      </c>
      <c r="G16" s="9"/>
    </row>
    <row r="17" spans="1:7" ht="15.75">
      <c r="A17" s="2" t="s">
        <v>125</v>
      </c>
      <c r="B17" s="4">
        <v>791</v>
      </c>
      <c r="C17" s="18" t="s">
        <v>128</v>
      </c>
      <c r="D17" s="18" t="s">
        <v>126</v>
      </c>
      <c r="E17" s="18"/>
      <c r="F17" s="63">
        <v>6436213.27</v>
      </c>
      <c r="G17" s="9"/>
    </row>
    <row r="18" spans="1:7" ht="31.5">
      <c r="A18" s="2" t="s">
        <v>123</v>
      </c>
      <c r="B18" s="4">
        <v>791</v>
      </c>
      <c r="C18" s="18" t="s">
        <v>128</v>
      </c>
      <c r="D18" s="18" t="s">
        <v>126</v>
      </c>
      <c r="E18" s="18" t="s">
        <v>124</v>
      </c>
      <c r="F18" s="63">
        <v>6436213.27</v>
      </c>
      <c r="G18" s="9"/>
    </row>
    <row r="19" spans="1:7" ht="63">
      <c r="A19" s="74" t="s">
        <v>129</v>
      </c>
      <c r="B19" s="35">
        <v>791</v>
      </c>
      <c r="C19" s="49" t="s">
        <v>128</v>
      </c>
      <c r="D19" s="49" t="s">
        <v>130</v>
      </c>
      <c r="E19" s="49"/>
      <c r="F19" s="51">
        <v>358615</v>
      </c>
      <c r="G19" s="9"/>
    </row>
    <row r="20" spans="1:7" ht="31.5">
      <c r="A20" s="2" t="s">
        <v>123</v>
      </c>
      <c r="B20" s="4">
        <v>791</v>
      </c>
      <c r="C20" s="18" t="s">
        <v>128</v>
      </c>
      <c r="D20" s="18" t="s">
        <v>130</v>
      </c>
      <c r="E20" s="18" t="s">
        <v>124</v>
      </c>
      <c r="F20" s="47">
        <v>358615</v>
      </c>
      <c r="G20" s="9"/>
    </row>
    <row r="21" spans="1:7" ht="31.5">
      <c r="A21" s="50" t="s">
        <v>136</v>
      </c>
      <c r="B21" s="35">
        <v>791</v>
      </c>
      <c r="C21" s="49" t="s">
        <v>277</v>
      </c>
      <c r="D21" s="56"/>
      <c r="E21" s="49"/>
      <c r="F21" s="51">
        <f>F23+F25</f>
        <v>1026158.73</v>
      </c>
      <c r="G21" s="9"/>
    </row>
    <row r="22" spans="1:7" ht="31.5" customHeight="1">
      <c r="A22" s="2" t="s">
        <v>138</v>
      </c>
      <c r="B22" s="4">
        <v>791</v>
      </c>
      <c r="C22" s="18" t="s">
        <v>277</v>
      </c>
      <c r="D22" s="24" t="s">
        <v>264</v>
      </c>
      <c r="E22" s="18"/>
      <c r="F22" s="47">
        <v>1024599.73</v>
      </c>
      <c r="G22" s="9"/>
    </row>
    <row r="23" spans="1:7" ht="31.5">
      <c r="A23" s="2" t="s">
        <v>168</v>
      </c>
      <c r="B23" s="4">
        <v>791</v>
      </c>
      <c r="C23" s="18" t="s">
        <v>277</v>
      </c>
      <c r="D23" s="24" t="s">
        <v>264</v>
      </c>
      <c r="E23" s="18" t="s">
        <v>169</v>
      </c>
      <c r="F23" s="47">
        <v>1024599.73</v>
      </c>
      <c r="G23" s="9"/>
    </row>
    <row r="24" spans="1:6" s="52" customFormat="1" ht="31.5">
      <c r="A24" s="57" t="s">
        <v>279</v>
      </c>
      <c r="B24" s="58" t="s">
        <v>312</v>
      </c>
      <c r="C24" s="59" t="s">
        <v>277</v>
      </c>
      <c r="D24" s="58" t="s">
        <v>278</v>
      </c>
      <c r="E24" s="51"/>
      <c r="F24" s="60">
        <v>1559</v>
      </c>
    </row>
    <row r="25" spans="1:7" ht="31.5">
      <c r="A25" s="2" t="s">
        <v>123</v>
      </c>
      <c r="B25" s="18" t="s">
        <v>312</v>
      </c>
      <c r="C25" s="24" t="s">
        <v>277</v>
      </c>
      <c r="D25" s="18" t="s">
        <v>278</v>
      </c>
      <c r="E25" s="73">
        <v>500</v>
      </c>
      <c r="F25" s="47">
        <v>1559</v>
      </c>
      <c r="G25" s="9"/>
    </row>
    <row r="26" spans="1:7" ht="31.5">
      <c r="A26" s="50" t="s">
        <v>281</v>
      </c>
      <c r="B26" s="49" t="s">
        <v>312</v>
      </c>
      <c r="C26" s="56" t="s">
        <v>282</v>
      </c>
      <c r="D26" s="49"/>
      <c r="E26" s="75"/>
      <c r="F26" s="66">
        <v>426345.46</v>
      </c>
      <c r="G26" s="9"/>
    </row>
    <row r="27" spans="1:7" ht="63">
      <c r="A27" s="2" t="s">
        <v>283</v>
      </c>
      <c r="B27" s="4">
        <v>791</v>
      </c>
      <c r="C27" s="18" t="s">
        <v>282</v>
      </c>
      <c r="D27" s="24" t="s">
        <v>284</v>
      </c>
      <c r="E27" s="18"/>
      <c r="F27" s="47">
        <v>426345.46</v>
      </c>
      <c r="G27" s="9"/>
    </row>
    <row r="28" spans="1:7" ht="31.5">
      <c r="A28" s="2" t="s">
        <v>123</v>
      </c>
      <c r="B28" s="4">
        <v>791</v>
      </c>
      <c r="C28" s="18" t="s">
        <v>282</v>
      </c>
      <c r="D28" s="24" t="s">
        <v>284</v>
      </c>
      <c r="E28" s="18" t="s">
        <v>124</v>
      </c>
      <c r="F28" s="47">
        <v>426345.46</v>
      </c>
      <c r="G28" s="9"/>
    </row>
    <row r="29" spans="1:7" ht="31.5">
      <c r="A29" s="50" t="s">
        <v>212</v>
      </c>
      <c r="B29" s="35">
        <v>791</v>
      </c>
      <c r="C29" s="49" t="s">
        <v>209</v>
      </c>
      <c r="D29" s="24"/>
      <c r="E29" s="18"/>
      <c r="F29" s="66">
        <v>13125.71</v>
      </c>
      <c r="G29" s="9"/>
    </row>
    <row r="30" spans="1:7" ht="31.5">
      <c r="A30" s="2" t="s">
        <v>211</v>
      </c>
      <c r="B30" s="4">
        <v>791</v>
      </c>
      <c r="C30" s="18" t="s">
        <v>209</v>
      </c>
      <c r="D30" s="24" t="s">
        <v>210</v>
      </c>
      <c r="E30" s="18"/>
      <c r="F30" s="47">
        <v>13125.71</v>
      </c>
      <c r="G30" s="9"/>
    </row>
    <row r="31" spans="1:7" ht="31.5">
      <c r="A31" s="2" t="s">
        <v>123</v>
      </c>
      <c r="B31" s="4">
        <v>791</v>
      </c>
      <c r="C31" s="18" t="s">
        <v>209</v>
      </c>
      <c r="D31" s="24" t="s">
        <v>210</v>
      </c>
      <c r="E31" s="18" t="s">
        <v>124</v>
      </c>
      <c r="F31" s="47">
        <v>13125.71</v>
      </c>
      <c r="G31" s="9"/>
    </row>
    <row r="32" spans="1:7" ht="31.5">
      <c r="A32" s="25" t="s">
        <v>140</v>
      </c>
      <c r="B32" s="35">
        <v>791</v>
      </c>
      <c r="C32" s="16" t="s">
        <v>141</v>
      </c>
      <c r="D32" s="26"/>
      <c r="E32" s="16"/>
      <c r="F32" s="86">
        <f>F33+F40+F46</f>
        <v>70137970.02</v>
      </c>
      <c r="G32" s="9"/>
    </row>
    <row r="33" spans="1:7" ht="15.75">
      <c r="A33" s="50" t="s">
        <v>142</v>
      </c>
      <c r="B33" s="35">
        <v>791</v>
      </c>
      <c r="C33" s="16" t="s">
        <v>143</v>
      </c>
      <c r="D33" s="26"/>
      <c r="E33" s="16"/>
      <c r="F33" s="78">
        <f>F35+F37+F39</f>
        <v>7906921.380000001</v>
      </c>
      <c r="G33" s="9"/>
    </row>
    <row r="34" spans="1:7" ht="78.75">
      <c r="A34" s="2" t="s">
        <v>285</v>
      </c>
      <c r="B34" s="76">
        <v>791</v>
      </c>
      <c r="C34" s="58" t="s">
        <v>143</v>
      </c>
      <c r="D34" s="59" t="s">
        <v>286</v>
      </c>
      <c r="E34" s="58"/>
      <c r="F34" s="77">
        <v>4831647.7</v>
      </c>
      <c r="G34" s="9"/>
    </row>
    <row r="35" spans="1:7" ht="31.5">
      <c r="A35" s="2" t="s">
        <v>123</v>
      </c>
      <c r="B35" s="76">
        <v>791</v>
      </c>
      <c r="C35" s="58" t="s">
        <v>143</v>
      </c>
      <c r="D35" s="59" t="s">
        <v>286</v>
      </c>
      <c r="E35" s="58" t="s">
        <v>124</v>
      </c>
      <c r="F35" s="77">
        <v>4831647.7</v>
      </c>
      <c r="G35" s="9"/>
    </row>
    <row r="36" spans="1:7" ht="31.5">
      <c r="A36" s="2" t="s">
        <v>218</v>
      </c>
      <c r="B36" s="4">
        <v>791</v>
      </c>
      <c r="C36" s="18" t="s">
        <v>143</v>
      </c>
      <c r="D36" s="24" t="s">
        <v>217</v>
      </c>
      <c r="E36" s="18"/>
      <c r="F36" s="47">
        <v>574705.44</v>
      </c>
      <c r="G36" s="9"/>
    </row>
    <row r="37" spans="1:7" ht="31.5">
      <c r="A37" s="2" t="s">
        <v>123</v>
      </c>
      <c r="B37" s="4">
        <v>791</v>
      </c>
      <c r="C37" s="18" t="s">
        <v>143</v>
      </c>
      <c r="D37" s="24" t="s">
        <v>217</v>
      </c>
      <c r="E37" s="18" t="s">
        <v>124</v>
      </c>
      <c r="F37" s="47">
        <v>574705.44</v>
      </c>
      <c r="G37" s="9"/>
    </row>
    <row r="38" spans="1:7" ht="94.5">
      <c r="A38" s="2" t="s">
        <v>288</v>
      </c>
      <c r="B38" s="4">
        <v>791</v>
      </c>
      <c r="C38" s="18" t="s">
        <v>143</v>
      </c>
      <c r="D38" s="24" t="s">
        <v>287</v>
      </c>
      <c r="E38" s="18"/>
      <c r="F38" s="47">
        <v>2500568.24</v>
      </c>
      <c r="G38" s="9"/>
    </row>
    <row r="39" spans="1:7" ht="31.5">
      <c r="A39" s="2" t="s">
        <v>123</v>
      </c>
      <c r="B39" s="4">
        <v>791</v>
      </c>
      <c r="C39" s="18" t="s">
        <v>143</v>
      </c>
      <c r="D39" s="24" t="s">
        <v>287</v>
      </c>
      <c r="E39" s="18" t="s">
        <v>124</v>
      </c>
      <c r="F39" s="47">
        <v>2500568.24</v>
      </c>
      <c r="G39" s="9"/>
    </row>
    <row r="40" spans="1:7" ht="15.75">
      <c r="A40" s="50" t="s">
        <v>146</v>
      </c>
      <c r="B40" s="35">
        <v>791</v>
      </c>
      <c r="C40" s="49" t="s">
        <v>147</v>
      </c>
      <c r="D40" s="24"/>
      <c r="E40" s="18"/>
      <c r="F40" s="65">
        <f>F42+F43</f>
        <v>1442120.0899999999</v>
      </c>
      <c r="G40" s="9"/>
    </row>
    <row r="41" spans="1:7" ht="80.25" customHeight="1">
      <c r="A41" s="57" t="s">
        <v>291</v>
      </c>
      <c r="B41" s="76">
        <v>791</v>
      </c>
      <c r="C41" s="58" t="s">
        <v>147</v>
      </c>
      <c r="D41" s="24" t="s">
        <v>289</v>
      </c>
      <c r="E41" s="18"/>
      <c r="F41" s="47">
        <v>657031.36</v>
      </c>
      <c r="G41" s="9"/>
    </row>
    <row r="42" spans="1:7" ht="15.75">
      <c r="A42" s="57" t="s">
        <v>292</v>
      </c>
      <c r="B42" s="76">
        <v>791</v>
      </c>
      <c r="C42" s="58" t="s">
        <v>147</v>
      </c>
      <c r="D42" s="24" t="s">
        <v>289</v>
      </c>
      <c r="E42" s="18" t="s">
        <v>290</v>
      </c>
      <c r="F42" s="47">
        <v>657031.36</v>
      </c>
      <c r="G42" s="9"/>
    </row>
    <row r="43" spans="1:7" ht="30" customHeight="1">
      <c r="A43" s="2" t="s">
        <v>148</v>
      </c>
      <c r="B43" s="4">
        <v>791</v>
      </c>
      <c r="C43" s="18" t="s">
        <v>147</v>
      </c>
      <c r="D43" s="24" t="s">
        <v>149</v>
      </c>
      <c r="E43" s="18"/>
      <c r="F43" s="47">
        <f>F44+F45</f>
        <v>785088.73</v>
      </c>
      <c r="G43" s="9"/>
    </row>
    <row r="44" spans="1:7" ht="15.75">
      <c r="A44" s="2" t="s">
        <v>144</v>
      </c>
      <c r="B44" s="4">
        <v>791</v>
      </c>
      <c r="C44" s="18" t="s">
        <v>147</v>
      </c>
      <c r="D44" s="24" t="s">
        <v>149</v>
      </c>
      <c r="E44" s="18" t="s">
        <v>145</v>
      </c>
      <c r="F44" s="47">
        <v>572100</v>
      </c>
      <c r="G44" s="9"/>
    </row>
    <row r="45" spans="1:7" ht="31.5">
      <c r="A45" s="2" t="s">
        <v>123</v>
      </c>
      <c r="B45" s="4">
        <v>791</v>
      </c>
      <c r="C45" s="18" t="s">
        <v>147</v>
      </c>
      <c r="D45" s="24" t="s">
        <v>149</v>
      </c>
      <c r="E45" s="18" t="s">
        <v>124</v>
      </c>
      <c r="F45" s="47">
        <v>212988.73</v>
      </c>
      <c r="G45" s="9"/>
    </row>
    <row r="46" spans="1:7" ht="15.75">
      <c r="A46" s="50" t="s">
        <v>150</v>
      </c>
      <c r="B46" s="35">
        <v>791</v>
      </c>
      <c r="C46" s="49" t="s">
        <v>151</v>
      </c>
      <c r="D46" s="24"/>
      <c r="E46" s="18"/>
      <c r="F46" s="65">
        <f>F48+F50+F52+F54+F56+F58+F60</f>
        <v>60788928.55</v>
      </c>
      <c r="G46" s="9"/>
    </row>
    <row r="47" spans="1:7" ht="78.75">
      <c r="A47" s="2" t="s">
        <v>294</v>
      </c>
      <c r="B47" s="4">
        <v>791</v>
      </c>
      <c r="C47" s="18" t="s">
        <v>151</v>
      </c>
      <c r="D47" s="24" t="s">
        <v>293</v>
      </c>
      <c r="E47" s="18"/>
      <c r="F47" s="47">
        <v>4842467.95</v>
      </c>
      <c r="G47" s="9"/>
    </row>
    <row r="48" spans="1:7" ht="31.5">
      <c r="A48" s="2" t="s">
        <v>123</v>
      </c>
      <c r="B48" s="4">
        <v>791</v>
      </c>
      <c r="C48" s="18" t="s">
        <v>151</v>
      </c>
      <c r="D48" s="24" t="s">
        <v>293</v>
      </c>
      <c r="E48" s="18" t="s">
        <v>124</v>
      </c>
      <c r="F48" s="47">
        <v>4842467.95</v>
      </c>
      <c r="G48" s="9"/>
    </row>
    <row r="49" spans="1:7" ht="15.75">
      <c r="A49" s="2" t="s">
        <v>152</v>
      </c>
      <c r="B49" s="4">
        <v>791</v>
      </c>
      <c r="C49" s="18" t="s">
        <v>151</v>
      </c>
      <c r="D49" s="24" t="s">
        <v>153</v>
      </c>
      <c r="E49" s="18"/>
      <c r="F49" s="47">
        <v>8575862.75</v>
      </c>
      <c r="G49" s="9"/>
    </row>
    <row r="50" spans="1:7" ht="31.5">
      <c r="A50" s="2" t="s">
        <v>123</v>
      </c>
      <c r="B50" s="4">
        <v>791</v>
      </c>
      <c r="C50" s="18" t="s">
        <v>151</v>
      </c>
      <c r="D50" s="24" t="s">
        <v>153</v>
      </c>
      <c r="E50" s="18" t="s">
        <v>124</v>
      </c>
      <c r="F50" s="47">
        <v>8575862.75</v>
      </c>
      <c r="G50" s="9"/>
    </row>
    <row r="51" spans="1:7" ht="78" customHeight="1">
      <c r="A51" s="2" t="s">
        <v>154</v>
      </c>
      <c r="B51" s="4">
        <v>791</v>
      </c>
      <c r="C51" s="18" t="s">
        <v>151</v>
      </c>
      <c r="D51" s="24" t="s">
        <v>155</v>
      </c>
      <c r="E51" s="18"/>
      <c r="F51" s="47">
        <v>31492796.03</v>
      </c>
      <c r="G51" s="9"/>
    </row>
    <row r="52" spans="1:7" ht="31.5">
      <c r="A52" s="2" t="s">
        <v>123</v>
      </c>
      <c r="B52" s="4">
        <v>791</v>
      </c>
      <c r="C52" s="18" t="s">
        <v>151</v>
      </c>
      <c r="D52" s="24" t="s">
        <v>155</v>
      </c>
      <c r="E52" s="18" t="s">
        <v>124</v>
      </c>
      <c r="F52" s="47">
        <v>31492796.03</v>
      </c>
      <c r="G52" s="9"/>
    </row>
    <row r="53" spans="1:7" ht="15.75">
      <c r="A53" s="2" t="s">
        <v>156</v>
      </c>
      <c r="B53" s="4">
        <v>791</v>
      </c>
      <c r="C53" s="18" t="s">
        <v>151</v>
      </c>
      <c r="D53" s="24" t="s">
        <v>157</v>
      </c>
      <c r="E53" s="18"/>
      <c r="F53" s="47">
        <v>457503.82</v>
      </c>
      <c r="G53" s="9"/>
    </row>
    <row r="54" spans="1:7" ht="31.5">
      <c r="A54" s="2" t="s">
        <v>123</v>
      </c>
      <c r="B54" s="4">
        <v>791</v>
      </c>
      <c r="C54" s="18" t="s">
        <v>151</v>
      </c>
      <c r="D54" s="24" t="s">
        <v>157</v>
      </c>
      <c r="E54" s="18" t="s">
        <v>124</v>
      </c>
      <c r="F54" s="47">
        <v>457503.82</v>
      </c>
      <c r="G54" s="9"/>
    </row>
    <row r="55" spans="1:7" ht="30.75" customHeight="1">
      <c r="A55" s="2" t="s">
        <v>158</v>
      </c>
      <c r="B55" s="4">
        <v>791</v>
      </c>
      <c r="C55" s="18" t="s">
        <v>151</v>
      </c>
      <c r="D55" s="24" t="s">
        <v>159</v>
      </c>
      <c r="E55" s="18"/>
      <c r="F55" s="47">
        <v>535676.8</v>
      </c>
      <c r="G55" s="9"/>
    </row>
    <row r="56" spans="1:7" ht="31.5">
      <c r="A56" s="2" t="s">
        <v>123</v>
      </c>
      <c r="B56" s="4">
        <v>791</v>
      </c>
      <c r="C56" s="18" t="s">
        <v>151</v>
      </c>
      <c r="D56" s="24" t="s">
        <v>159</v>
      </c>
      <c r="E56" s="18" t="s">
        <v>124</v>
      </c>
      <c r="F56" s="47">
        <v>535676.8</v>
      </c>
      <c r="G56" s="9"/>
    </row>
    <row r="57" spans="1:7" ht="47.25">
      <c r="A57" s="2" t="s">
        <v>160</v>
      </c>
      <c r="B57" s="4">
        <v>791</v>
      </c>
      <c r="C57" s="18" t="s">
        <v>151</v>
      </c>
      <c r="D57" s="24" t="s">
        <v>161</v>
      </c>
      <c r="E57" s="18"/>
      <c r="F57" s="47">
        <v>1864075.44</v>
      </c>
      <c r="G57" s="9"/>
    </row>
    <row r="58" spans="1:7" ht="31.5">
      <c r="A58" s="2" t="s">
        <v>123</v>
      </c>
      <c r="B58" s="4">
        <v>791</v>
      </c>
      <c r="C58" s="18" t="s">
        <v>151</v>
      </c>
      <c r="D58" s="24" t="s">
        <v>161</v>
      </c>
      <c r="E58" s="18" t="s">
        <v>124</v>
      </c>
      <c r="F58" s="47">
        <v>1864075.44</v>
      </c>
      <c r="G58" s="9"/>
    </row>
    <row r="59" spans="1:7" ht="94.5">
      <c r="A59" s="2" t="s">
        <v>313</v>
      </c>
      <c r="B59" s="4">
        <v>791</v>
      </c>
      <c r="C59" s="18" t="s">
        <v>151</v>
      </c>
      <c r="D59" s="24" t="s">
        <v>295</v>
      </c>
      <c r="E59" s="18"/>
      <c r="F59" s="47">
        <v>13020545.76</v>
      </c>
      <c r="G59" s="9"/>
    </row>
    <row r="60" spans="1:7" ht="31.5">
      <c r="A60" s="2" t="s">
        <v>123</v>
      </c>
      <c r="B60" s="4">
        <v>791</v>
      </c>
      <c r="C60" s="18" t="s">
        <v>151</v>
      </c>
      <c r="D60" s="24" t="s">
        <v>295</v>
      </c>
      <c r="E60" s="18" t="s">
        <v>124</v>
      </c>
      <c r="F60" s="47">
        <v>13020545.76</v>
      </c>
      <c r="G60" s="9"/>
    </row>
    <row r="61" spans="1:7" ht="18.75">
      <c r="A61" s="79" t="s">
        <v>314</v>
      </c>
      <c r="B61" s="80">
        <v>791</v>
      </c>
      <c r="C61" s="81" t="s">
        <v>266</v>
      </c>
      <c r="D61" s="24"/>
      <c r="E61" s="18"/>
      <c r="F61" s="65">
        <f>F62</f>
        <v>2209740.38</v>
      </c>
      <c r="G61" s="9"/>
    </row>
    <row r="62" spans="1:7" ht="31.5">
      <c r="A62" s="50" t="s">
        <v>234</v>
      </c>
      <c r="B62" s="35">
        <v>791</v>
      </c>
      <c r="C62" s="49" t="s">
        <v>232</v>
      </c>
      <c r="D62" s="24"/>
      <c r="E62" s="18"/>
      <c r="F62" s="51">
        <f>F64+F66</f>
        <v>2209740.38</v>
      </c>
      <c r="G62" s="9"/>
    </row>
    <row r="63" spans="1:7" ht="31.5">
      <c r="A63" s="57" t="s">
        <v>235</v>
      </c>
      <c r="B63" s="76">
        <v>791</v>
      </c>
      <c r="C63" s="58" t="s">
        <v>232</v>
      </c>
      <c r="D63" s="24" t="s">
        <v>233</v>
      </c>
      <c r="E63" s="18"/>
      <c r="F63" s="47">
        <v>98426.13</v>
      </c>
      <c r="G63" s="9"/>
    </row>
    <row r="64" spans="1:7" ht="31.5">
      <c r="A64" s="57" t="s">
        <v>123</v>
      </c>
      <c r="B64" s="76">
        <v>791</v>
      </c>
      <c r="C64" s="58" t="s">
        <v>232</v>
      </c>
      <c r="D64" s="24" t="s">
        <v>233</v>
      </c>
      <c r="E64" s="18" t="s">
        <v>124</v>
      </c>
      <c r="F64" s="47">
        <v>98426.13</v>
      </c>
      <c r="G64" s="9"/>
    </row>
    <row r="65" spans="1:7" ht="31.5">
      <c r="A65" s="57" t="s">
        <v>138</v>
      </c>
      <c r="B65" s="76">
        <v>791</v>
      </c>
      <c r="C65" s="58" t="s">
        <v>232</v>
      </c>
      <c r="D65" s="24" t="s">
        <v>297</v>
      </c>
      <c r="E65" s="18"/>
      <c r="F65" s="47">
        <v>2111314.25</v>
      </c>
      <c r="G65" s="9"/>
    </row>
    <row r="66" spans="1:7" ht="31.5">
      <c r="A66" s="57" t="s">
        <v>168</v>
      </c>
      <c r="B66" s="76">
        <v>791</v>
      </c>
      <c r="C66" s="58" t="s">
        <v>232</v>
      </c>
      <c r="D66" s="24" t="s">
        <v>297</v>
      </c>
      <c r="E66" s="18" t="s">
        <v>169</v>
      </c>
      <c r="F66" s="47">
        <v>2111314.25</v>
      </c>
      <c r="G66" s="9"/>
    </row>
    <row r="67" spans="1:7" ht="47.25">
      <c r="A67" s="25" t="s">
        <v>162</v>
      </c>
      <c r="B67" s="35">
        <v>791</v>
      </c>
      <c r="C67" s="16" t="s">
        <v>163</v>
      </c>
      <c r="D67" s="16"/>
      <c r="E67" s="16"/>
      <c r="F67" s="82">
        <f>F68</f>
        <v>36735480.4</v>
      </c>
      <c r="G67" s="9"/>
    </row>
    <row r="68" spans="1:7" ht="15.75">
      <c r="A68" s="50" t="s">
        <v>164</v>
      </c>
      <c r="B68" s="4">
        <v>791</v>
      </c>
      <c r="C68" s="18" t="s">
        <v>165</v>
      </c>
      <c r="D68" s="18"/>
      <c r="E68" s="18"/>
      <c r="F68" s="51">
        <f>F70+F72+F74+F76+F78+F79</f>
        <v>36735480.4</v>
      </c>
      <c r="G68" s="9"/>
    </row>
    <row r="69" spans="1:7" ht="79.5" customHeight="1">
      <c r="A69" s="57" t="s">
        <v>315</v>
      </c>
      <c r="B69" s="4">
        <v>791</v>
      </c>
      <c r="C69" s="18" t="s">
        <v>165</v>
      </c>
      <c r="D69" s="18" t="s">
        <v>298</v>
      </c>
      <c r="E69" s="18"/>
      <c r="F69" s="47">
        <v>343200</v>
      </c>
      <c r="G69" s="9"/>
    </row>
    <row r="70" spans="1:7" ht="31.5">
      <c r="A70" s="57" t="s">
        <v>299</v>
      </c>
      <c r="B70" s="4">
        <v>791</v>
      </c>
      <c r="C70" s="18" t="s">
        <v>165</v>
      </c>
      <c r="D70" s="18" t="s">
        <v>298</v>
      </c>
      <c r="E70" s="18" t="s">
        <v>263</v>
      </c>
      <c r="F70" s="47">
        <v>343200</v>
      </c>
      <c r="G70" s="9"/>
    </row>
    <row r="71" spans="1:7" ht="31.5">
      <c r="A71" s="2" t="s">
        <v>301</v>
      </c>
      <c r="B71" s="4">
        <v>791</v>
      </c>
      <c r="C71" s="18" t="s">
        <v>165</v>
      </c>
      <c r="D71" s="18" t="s">
        <v>262</v>
      </c>
      <c r="E71" s="18"/>
      <c r="F71" s="47">
        <v>14884790</v>
      </c>
      <c r="G71" s="9"/>
    </row>
    <row r="72" spans="1:7" ht="31.5">
      <c r="A72" s="2" t="s">
        <v>299</v>
      </c>
      <c r="B72" s="4">
        <v>791</v>
      </c>
      <c r="C72" s="18" t="s">
        <v>165</v>
      </c>
      <c r="D72" s="18" t="s">
        <v>262</v>
      </c>
      <c r="E72" s="18" t="s">
        <v>263</v>
      </c>
      <c r="F72" s="47">
        <v>14884790</v>
      </c>
      <c r="G72" s="9"/>
    </row>
    <row r="73" spans="1:7" ht="31.5">
      <c r="A73" s="2" t="s">
        <v>138</v>
      </c>
      <c r="B73" s="4">
        <v>791</v>
      </c>
      <c r="C73" s="18" t="s">
        <v>165</v>
      </c>
      <c r="D73" s="18" t="s">
        <v>171</v>
      </c>
      <c r="E73" s="18"/>
      <c r="F73" s="47">
        <v>2666777.98</v>
      </c>
      <c r="G73" s="9"/>
    </row>
    <row r="74" spans="1:7" ht="31.5">
      <c r="A74" s="2" t="s">
        <v>168</v>
      </c>
      <c r="B74" s="4">
        <v>791</v>
      </c>
      <c r="C74" s="18" t="s">
        <v>165</v>
      </c>
      <c r="D74" s="18" t="s">
        <v>171</v>
      </c>
      <c r="E74" s="18" t="s">
        <v>169</v>
      </c>
      <c r="F74" s="47">
        <v>2666777.98</v>
      </c>
      <c r="G74" s="9"/>
    </row>
    <row r="75" spans="1:7" ht="31.5">
      <c r="A75" s="2" t="s">
        <v>316</v>
      </c>
      <c r="B75" s="4">
        <v>791</v>
      </c>
      <c r="C75" s="18" t="s">
        <v>165</v>
      </c>
      <c r="D75" s="18" t="s">
        <v>302</v>
      </c>
      <c r="E75" s="18"/>
      <c r="F75" s="47">
        <v>10566981.74</v>
      </c>
      <c r="G75" s="9"/>
    </row>
    <row r="76" spans="1:7" ht="31.5">
      <c r="A76" s="2" t="s">
        <v>299</v>
      </c>
      <c r="B76" s="4">
        <v>791</v>
      </c>
      <c r="C76" s="18" t="s">
        <v>165</v>
      </c>
      <c r="D76" s="18" t="s">
        <v>302</v>
      </c>
      <c r="E76" s="18" t="s">
        <v>263</v>
      </c>
      <c r="F76" s="47">
        <v>10566981.74</v>
      </c>
      <c r="G76" s="9"/>
    </row>
    <row r="77" spans="1:7" ht="47.25">
      <c r="A77" s="2" t="s">
        <v>304</v>
      </c>
      <c r="B77" s="4">
        <v>791</v>
      </c>
      <c r="C77" s="18" t="s">
        <v>165</v>
      </c>
      <c r="D77" s="18" t="s">
        <v>173</v>
      </c>
      <c r="E77" s="18"/>
      <c r="F77" s="47">
        <f>F78+F79</f>
        <v>8273730.68</v>
      </c>
      <c r="G77" s="9"/>
    </row>
    <row r="78" spans="1:7" ht="31.5">
      <c r="A78" s="2" t="s">
        <v>168</v>
      </c>
      <c r="B78" s="4">
        <v>791</v>
      </c>
      <c r="C78" s="18" t="s">
        <v>165</v>
      </c>
      <c r="D78" s="18" t="s">
        <v>173</v>
      </c>
      <c r="E78" s="18" t="s">
        <v>169</v>
      </c>
      <c r="F78" s="47">
        <v>4429186.01</v>
      </c>
      <c r="G78" s="9"/>
    </row>
    <row r="79" spans="1:7" ht="15.75">
      <c r="A79" s="2" t="s">
        <v>144</v>
      </c>
      <c r="B79" s="4">
        <v>791</v>
      </c>
      <c r="C79" s="18" t="s">
        <v>165</v>
      </c>
      <c r="D79" s="18" t="s">
        <v>173</v>
      </c>
      <c r="E79" s="18" t="s">
        <v>145</v>
      </c>
      <c r="F79" s="47">
        <v>3844544.67</v>
      </c>
      <c r="G79" s="9"/>
    </row>
    <row r="80" spans="1:7" ht="15.75">
      <c r="A80" s="50" t="s">
        <v>174</v>
      </c>
      <c r="B80" s="35">
        <v>791</v>
      </c>
      <c r="C80" s="49" t="s">
        <v>175</v>
      </c>
      <c r="D80" s="18"/>
      <c r="E80" s="18"/>
      <c r="F80" s="65">
        <v>3600000</v>
      </c>
      <c r="G80" s="9"/>
    </row>
    <row r="81" spans="1:7" ht="47.25">
      <c r="A81" s="2" t="s">
        <v>304</v>
      </c>
      <c r="B81" s="4">
        <v>791</v>
      </c>
      <c r="C81" s="18" t="s">
        <v>175</v>
      </c>
      <c r="D81" s="18" t="s">
        <v>173</v>
      </c>
      <c r="E81" s="18"/>
      <c r="F81" s="47">
        <v>3600000</v>
      </c>
      <c r="G81" s="9"/>
    </row>
    <row r="82" spans="1:7" ht="15.75">
      <c r="A82" s="2" t="s">
        <v>144</v>
      </c>
      <c r="B82" s="4">
        <v>791</v>
      </c>
      <c r="C82" s="18" t="s">
        <v>175</v>
      </c>
      <c r="D82" s="18" t="s">
        <v>173</v>
      </c>
      <c r="E82" s="18" t="s">
        <v>145</v>
      </c>
      <c r="F82" s="47">
        <v>3600000</v>
      </c>
      <c r="G82" s="9"/>
    </row>
    <row r="83" spans="1:7" ht="15.75">
      <c r="A83" s="25" t="s">
        <v>176</v>
      </c>
      <c r="B83" s="35">
        <v>791</v>
      </c>
      <c r="C83" s="16" t="s">
        <v>177</v>
      </c>
      <c r="D83" s="16"/>
      <c r="E83" s="16"/>
      <c r="F83" s="82">
        <f>F84</f>
        <v>1066601.5</v>
      </c>
      <c r="G83" s="9"/>
    </row>
    <row r="84" spans="1:7" ht="31.5">
      <c r="A84" s="50" t="s">
        <v>178</v>
      </c>
      <c r="B84" s="35">
        <v>791</v>
      </c>
      <c r="C84" s="49" t="s">
        <v>179</v>
      </c>
      <c r="D84" s="18"/>
      <c r="E84" s="18"/>
      <c r="F84" s="83">
        <f>F85</f>
        <v>1066601.5</v>
      </c>
      <c r="G84" s="9"/>
    </row>
    <row r="85" spans="1:7" ht="78.75">
      <c r="A85" s="2" t="s">
        <v>180</v>
      </c>
      <c r="B85" s="4">
        <v>791</v>
      </c>
      <c r="C85" s="18" t="s">
        <v>179</v>
      </c>
      <c r="D85" s="27" t="s">
        <v>181</v>
      </c>
      <c r="E85" s="18"/>
      <c r="F85" s="20">
        <v>1066601.5</v>
      </c>
      <c r="G85" s="9"/>
    </row>
    <row r="86" spans="1:7" ht="15.75">
      <c r="A86" s="2" t="s">
        <v>182</v>
      </c>
      <c r="B86" s="4">
        <v>791</v>
      </c>
      <c r="C86" s="18" t="s">
        <v>179</v>
      </c>
      <c r="D86" s="27" t="s">
        <v>181</v>
      </c>
      <c r="E86" s="18" t="s">
        <v>183</v>
      </c>
      <c r="F86" s="20">
        <v>1066601.5</v>
      </c>
      <c r="G86" s="9"/>
    </row>
    <row r="87" spans="1:7" ht="15.75">
      <c r="A87" s="50" t="s">
        <v>305</v>
      </c>
      <c r="B87" s="35">
        <v>791</v>
      </c>
      <c r="C87" s="49" t="s">
        <v>317</v>
      </c>
      <c r="D87" s="27"/>
      <c r="E87" s="18"/>
      <c r="F87" s="84">
        <f>F89+F91+F93+F95</f>
        <v>11662590.54</v>
      </c>
      <c r="G87" s="9"/>
    </row>
    <row r="88" spans="1:7" ht="94.5">
      <c r="A88" s="57" t="s">
        <v>291</v>
      </c>
      <c r="B88" s="76">
        <v>791</v>
      </c>
      <c r="C88" s="58" t="s">
        <v>318</v>
      </c>
      <c r="D88" s="27" t="s">
        <v>289</v>
      </c>
      <c r="E88" s="18"/>
      <c r="F88" s="20">
        <v>3421263.6</v>
      </c>
      <c r="G88" s="9"/>
    </row>
    <row r="89" spans="1:7" ht="15.75">
      <c r="A89" s="57" t="s">
        <v>292</v>
      </c>
      <c r="B89" s="76">
        <v>791</v>
      </c>
      <c r="C89" s="58" t="s">
        <v>318</v>
      </c>
      <c r="D89" s="27" t="s">
        <v>289</v>
      </c>
      <c r="E89" s="18" t="s">
        <v>290</v>
      </c>
      <c r="F89" s="20">
        <v>3421263.6</v>
      </c>
      <c r="G89" s="9"/>
    </row>
    <row r="90" spans="1:7" ht="15.75">
      <c r="A90" s="57" t="s">
        <v>306</v>
      </c>
      <c r="B90" s="76">
        <v>791</v>
      </c>
      <c r="C90" s="58" t="s">
        <v>318</v>
      </c>
      <c r="D90" s="27" t="s">
        <v>319</v>
      </c>
      <c r="E90" s="18"/>
      <c r="F90" s="20">
        <v>4288699</v>
      </c>
      <c r="G90" s="9"/>
    </row>
    <row r="91" spans="1:7" ht="31.5">
      <c r="A91" s="57" t="s">
        <v>299</v>
      </c>
      <c r="B91" s="76">
        <v>791</v>
      </c>
      <c r="C91" s="58" t="s">
        <v>318</v>
      </c>
      <c r="D91" s="27" t="s">
        <v>319</v>
      </c>
      <c r="E91" s="18" t="s">
        <v>263</v>
      </c>
      <c r="F91" s="20">
        <v>4288699</v>
      </c>
      <c r="G91" s="9"/>
    </row>
    <row r="92" spans="1:7" ht="31.5">
      <c r="A92" s="57" t="s">
        <v>138</v>
      </c>
      <c r="B92" s="76">
        <v>791</v>
      </c>
      <c r="C92" s="58" t="s">
        <v>318</v>
      </c>
      <c r="D92" s="27" t="s">
        <v>230</v>
      </c>
      <c r="E92" s="18"/>
      <c r="F92" s="20">
        <v>3563991.99</v>
      </c>
      <c r="G92" s="9"/>
    </row>
    <row r="93" spans="1:7" ht="31.5">
      <c r="A93" s="57" t="s">
        <v>168</v>
      </c>
      <c r="B93" s="76">
        <v>791</v>
      </c>
      <c r="C93" s="58" t="s">
        <v>318</v>
      </c>
      <c r="D93" s="27" t="s">
        <v>230</v>
      </c>
      <c r="E93" s="18" t="s">
        <v>169</v>
      </c>
      <c r="F93" s="20">
        <v>3563991.99</v>
      </c>
      <c r="G93" s="9"/>
    </row>
    <row r="94" spans="1:7" ht="47.25">
      <c r="A94" s="57" t="s">
        <v>197</v>
      </c>
      <c r="B94" s="76">
        <v>791</v>
      </c>
      <c r="C94" s="58" t="s">
        <v>318</v>
      </c>
      <c r="D94" s="27" t="s">
        <v>231</v>
      </c>
      <c r="E94" s="18"/>
      <c r="F94" s="20">
        <v>388635.95</v>
      </c>
      <c r="G94" s="9"/>
    </row>
    <row r="95" spans="1:7" ht="31.5">
      <c r="A95" s="57" t="s">
        <v>123</v>
      </c>
      <c r="B95" s="76">
        <v>791</v>
      </c>
      <c r="C95" s="58" t="s">
        <v>318</v>
      </c>
      <c r="D95" s="27" t="s">
        <v>231</v>
      </c>
      <c r="E95" s="18" t="s">
        <v>124</v>
      </c>
      <c r="F95" s="20">
        <v>388635.95</v>
      </c>
      <c r="G95" s="9"/>
    </row>
    <row r="96" spans="1:7" ht="31.5">
      <c r="A96" s="50" t="s">
        <v>320</v>
      </c>
      <c r="B96" s="35">
        <v>791</v>
      </c>
      <c r="C96" s="49" t="s">
        <v>321</v>
      </c>
      <c r="D96" s="27"/>
      <c r="E96" s="18"/>
      <c r="F96" s="84">
        <v>127724.1</v>
      </c>
      <c r="G96" s="9"/>
    </row>
    <row r="97" spans="1:7" ht="47.25">
      <c r="A97" s="57" t="s">
        <v>307</v>
      </c>
      <c r="B97" s="76">
        <v>791</v>
      </c>
      <c r="C97" s="58" t="s">
        <v>321</v>
      </c>
      <c r="D97" s="27" t="s">
        <v>224</v>
      </c>
      <c r="E97" s="18"/>
      <c r="F97" s="20">
        <v>127724.1</v>
      </c>
      <c r="G97" s="9"/>
    </row>
    <row r="98" spans="1:7" ht="15.75">
      <c r="A98" s="57" t="s">
        <v>216</v>
      </c>
      <c r="B98" s="76">
        <v>791</v>
      </c>
      <c r="C98" s="58" t="s">
        <v>321</v>
      </c>
      <c r="D98" s="27" t="s">
        <v>224</v>
      </c>
      <c r="E98" s="18" t="s">
        <v>214</v>
      </c>
      <c r="F98" s="20">
        <v>127724.1</v>
      </c>
      <c r="G98" s="9"/>
    </row>
    <row r="99" spans="1:7" ht="31.5">
      <c r="A99" s="85" t="s">
        <v>322</v>
      </c>
      <c r="B99" s="35">
        <v>791</v>
      </c>
      <c r="C99" s="13">
        <v>1403</v>
      </c>
      <c r="D99" s="15"/>
      <c r="E99" s="15"/>
      <c r="F99" s="82">
        <f>F101+F103</f>
        <v>16250462.52</v>
      </c>
      <c r="G99" s="9"/>
    </row>
    <row r="100" spans="1:7" ht="30" customHeight="1">
      <c r="A100" s="2" t="s">
        <v>237</v>
      </c>
      <c r="B100" s="4">
        <v>791</v>
      </c>
      <c r="C100" s="18" t="s">
        <v>309</v>
      </c>
      <c r="D100" s="18" t="s">
        <v>236</v>
      </c>
      <c r="E100" s="11"/>
      <c r="F100" s="20">
        <v>14894683</v>
      </c>
      <c r="G100" s="9"/>
    </row>
    <row r="101" spans="1:7" ht="15.75">
      <c r="A101" s="2" t="s">
        <v>190</v>
      </c>
      <c r="B101" s="4">
        <v>791</v>
      </c>
      <c r="C101" s="18" t="s">
        <v>309</v>
      </c>
      <c r="D101" s="18" t="s">
        <v>236</v>
      </c>
      <c r="E101" s="18" t="s">
        <v>191</v>
      </c>
      <c r="F101" s="20">
        <v>14894683</v>
      </c>
      <c r="G101" s="9"/>
    </row>
    <row r="102" spans="1:7" ht="111" customHeight="1">
      <c r="A102" s="2" t="s">
        <v>189</v>
      </c>
      <c r="B102" s="4">
        <v>791</v>
      </c>
      <c r="C102" s="18" t="s">
        <v>309</v>
      </c>
      <c r="D102" s="18" t="s">
        <v>238</v>
      </c>
      <c r="E102" s="11"/>
      <c r="F102" s="20">
        <v>1355779.52</v>
      </c>
      <c r="G102" s="9"/>
    </row>
    <row r="103" spans="1:7" ht="15.75">
      <c r="A103" s="2" t="s">
        <v>190</v>
      </c>
      <c r="B103" s="4">
        <v>791</v>
      </c>
      <c r="C103" s="18" t="s">
        <v>309</v>
      </c>
      <c r="D103" s="18" t="s">
        <v>238</v>
      </c>
      <c r="E103" s="18" t="s">
        <v>191</v>
      </c>
      <c r="F103" s="20">
        <v>1355779.52</v>
      </c>
      <c r="G103" s="9"/>
    </row>
    <row r="104" spans="3:7" ht="15.75">
      <c r="C104" s="9"/>
      <c r="D104" s="9"/>
      <c r="E104" s="9"/>
      <c r="F104" s="9"/>
      <c r="G104" s="9"/>
    </row>
    <row r="105" spans="1:7" ht="15.75">
      <c r="A105" s="23"/>
      <c r="B105" s="23"/>
      <c r="C105" s="28"/>
      <c r="D105" s="28"/>
      <c r="G105" s="9"/>
    </row>
    <row r="106" spans="1:7" ht="15.75">
      <c r="A106" s="1" t="s">
        <v>107</v>
      </c>
      <c r="B106" s="1"/>
      <c r="D106" s="10" t="s">
        <v>239</v>
      </c>
      <c r="E106" s="29"/>
      <c r="G106" s="9"/>
    </row>
  </sheetData>
  <sheetProtection/>
  <mergeCells count="8">
    <mergeCell ref="A9:G9"/>
    <mergeCell ref="A10:G10"/>
    <mergeCell ref="E2:G2"/>
    <mergeCell ref="A3:G3"/>
    <mergeCell ref="A4:G4"/>
    <mergeCell ref="A5:G5"/>
    <mergeCell ref="A6:G6"/>
    <mergeCell ref="A7:G7"/>
  </mergeCells>
  <printOptions/>
  <pageMargins left="0.1968503937007874" right="0.1968503937007874" top="0.1968503937007874" bottom="0.1968503937007874"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Konsultant</cp:lastModifiedBy>
  <cp:lastPrinted>2012-05-31T05:40:03Z</cp:lastPrinted>
  <dcterms:created xsi:type="dcterms:W3CDTF">1996-10-08T23:32:33Z</dcterms:created>
  <dcterms:modified xsi:type="dcterms:W3CDTF">2012-06-01T09:42:16Z</dcterms:modified>
  <cp:category/>
  <cp:version/>
  <cp:contentType/>
  <cp:contentStatus/>
  <cp:revision>1</cp:revision>
</cp:coreProperties>
</file>